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https://heedgrp.sharepoint.com/sites/HEEDGroup/Shared Documents/HEEDGROUP/HG Brand Assets/"/>
    </mc:Choice>
  </mc:AlternateContent>
  <xr:revisionPtr revIDLastSave="0" documentId="8_{0D12B164-97B8-2642-9A9D-2BAEF759433F}" xr6:coauthVersionLast="47" xr6:coauthVersionMax="47" xr10:uidLastSave="{00000000-0000-0000-0000-000000000000}"/>
  <bookViews>
    <workbookView xWindow="-20" yWindow="500" windowWidth="28800" windowHeight="16300" xr2:uid="{A7B2EA38-0E7A-44CE-AE05-16B2F1A512E4}"/>
  </bookViews>
  <sheets>
    <sheet name="(YEAR) Events " sheetId="5" r:id="rId1"/>
  </sheets>
  <definedNames>
    <definedName name="_xlnm._FilterDatabase" localSheetId="0" hidden="1">'(YEAR) Events '!$A$2:$AT$66</definedName>
    <definedName name="Display_Week" localSheetId="0">#REF!</definedName>
    <definedName name="Display_Week">#REF!</definedName>
    <definedName name="Project_Start" localSheetId="0">#REF!</definedName>
    <definedName name="Project_Start">#REF!</definedName>
    <definedName name="task_end" localSheetId="0">#REF!</definedName>
    <definedName name="task_end">#REF!</definedName>
    <definedName name="task_progress" localSheetId="0">#REF!</definedName>
    <definedName name="task_progress">#REF!</definedName>
    <definedName name="task_start" localSheetId="0">#REF!</definedName>
    <definedName name="task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 i="5" l="1"/>
  <c r="AD4" i="5"/>
  <c r="AD5" i="5"/>
  <c r="AD6" i="5"/>
  <c r="AD7" i="5"/>
  <c r="AD8" i="5"/>
  <c r="AD9" i="5"/>
  <c r="AD10" i="5"/>
  <c r="AD11" i="5"/>
  <c r="AD12" i="5"/>
  <c r="AD13" i="5"/>
  <c r="AD14" i="5"/>
  <c r="AD15" i="5"/>
  <c r="AD16" i="5"/>
  <c r="AD17" i="5"/>
  <c r="AD18" i="5"/>
  <c r="AD19" i="5"/>
  <c r="AD20" i="5"/>
  <c r="AD21" i="5"/>
  <c r="AD22" i="5"/>
  <c r="AD23" i="5"/>
  <c r="AD24" i="5"/>
  <c r="AD25" i="5"/>
  <c r="AD26" i="5"/>
  <c r="AD27" i="5"/>
  <c r="AD28" i="5"/>
  <c r="AD29" i="5"/>
  <c r="AD30" i="5"/>
  <c r="AD31" i="5"/>
  <c r="AD32" i="5"/>
  <c r="AD33" i="5"/>
  <c r="AD34" i="5"/>
  <c r="AD35" i="5"/>
  <c r="AD36" i="5"/>
  <c r="AD37" i="5"/>
  <c r="AD38" i="5"/>
  <c r="AD39" i="5"/>
  <c r="AD40" i="5"/>
  <c r="AD41" i="5"/>
  <c r="AD42" i="5"/>
  <c r="AD43" i="5"/>
  <c r="AD44" i="5"/>
  <c r="AD45" i="5"/>
  <c r="AD46" i="5"/>
  <c r="AD47" i="5"/>
  <c r="AD48" i="5"/>
  <c r="AD49" i="5"/>
  <c r="AD50" i="5"/>
  <c r="AD51" i="5"/>
  <c r="AD52" i="5"/>
  <c r="AD53" i="5"/>
  <c r="AD54" i="5"/>
  <c r="AD55" i="5"/>
  <c r="AD56" i="5"/>
  <c r="AD57" i="5"/>
  <c r="AD58" i="5"/>
  <c r="AD59" i="5"/>
  <c r="AD60" i="5"/>
  <c r="AD61" i="5"/>
  <c r="AD62" i="5"/>
  <c r="AD63" i="5"/>
  <c r="AF3" i="5"/>
  <c r="AF4" i="5"/>
  <c r="AF5" i="5"/>
  <c r="AF6" i="5"/>
  <c r="AF7" i="5"/>
  <c r="AF8" i="5"/>
  <c r="AF9" i="5"/>
  <c r="AF10" i="5"/>
  <c r="AF11" i="5"/>
  <c r="AF12" i="5"/>
  <c r="AF13" i="5"/>
  <c r="AF14" i="5"/>
  <c r="AF15" i="5"/>
  <c r="AF16" i="5"/>
  <c r="AF17" i="5"/>
  <c r="AF18" i="5"/>
  <c r="AF19" i="5"/>
  <c r="AF20" i="5"/>
  <c r="AF21" i="5"/>
  <c r="AF22" i="5"/>
  <c r="AF23" i="5"/>
  <c r="AF24" i="5"/>
  <c r="AF25" i="5"/>
  <c r="AF26" i="5"/>
  <c r="AF27" i="5"/>
  <c r="AF28" i="5"/>
  <c r="AF29" i="5"/>
  <c r="AF30" i="5"/>
  <c r="AF31" i="5"/>
  <c r="AF32" i="5"/>
  <c r="AF33" i="5"/>
  <c r="AF34" i="5"/>
  <c r="AF35" i="5"/>
  <c r="AF36" i="5"/>
  <c r="AF37" i="5"/>
  <c r="AF38" i="5"/>
  <c r="AF39" i="5"/>
  <c r="AF40" i="5"/>
  <c r="AF41" i="5"/>
  <c r="AF42" i="5"/>
  <c r="AF43" i="5"/>
  <c r="AF44" i="5"/>
  <c r="AF45" i="5"/>
  <c r="AF46" i="5"/>
  <c r="AF47" i="5"/>
  <c r="AF48" i="5"/>
  <c r="AF49" i="5"/>
  <c r="AF50" i="5"/>
  <c r="AF51" i="5"/>
  <c r="AF52" i="5"/>
  <c r="AF53" i="5"/>
  <c r="AF54" i="5"/>
  <c r="AF55" i="5"/>
  <c r="AF56" i="5"/>
  <c r="AF57" i="5"/>
  <c r="AF58" i="5"/>
  <c r="AF59" i="5"/>
  <c r="AF60" i="5"/>
  <c r="AF61" i="5"/>
  <c r="AF62" i="5"/>
  <c r="AF63" i="5"/>
  <c r="AG3" i="5"/>
  <c r="AG4"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N64" i="5"/>
  <c r="AO64" i="5"/>
  <c r="AJ6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Samantha Crawford</author>
    <author>Tina Miletich</author>
  </authors>
  <commentList>
    <comment ref="A2" authorId="0" shapeId="0" xr:uid="{A2348E9F-05DC-41FA-A915-157C8D84252E}">
      <text>
        <r>
          <rPr>
            <sz val="11"/>
            <color theme="1"/>
            <rFont val="Aptos Narrow"/>
            <family val="2"/>
            <scheme val="minor"/>
          </rPr>
          <t>Status of an event can follow this order:
1. Possible - Identified Event
2. Investigating - Makinign sure the event is a good fit for our business.
3. Need To Contract - The event is a yes and are workng through the paperwork
4. Contracted - Relevant paperwork has been signed and preparation is taking place.
5. Drop - Decided not a good fit or not in budget.</t>
        </r>
      </text>
    </comment>
    <comment ref="B2" authorId="1" shapeId="0" xr:uid="{AC85F719-04AA-4924-BFCB-C2BBB0166DF6}">
      <text>
        <r>
          <rPr>
            <sz val="9"/>
            <color indexed="81"/>
            <rFont val="Tahoma"/>
            <family val="2"/>
          </rPr>
          <t xml:space="preserve">This is the date that the conference starts.
</t>
        </r>
      </text>
    </comment>
    <comment ref="C2" authorId="1" shapeId="0" xr:uid="{A58D5AF9-1465-4A59-817B-47905F143A94}">
      <text>
        <r>
          <rPr>
            <b/>
            <sz val="9"/>
            <color indexed="81"/>
            <rFont val="Tahoma"/>
            <family val="2"/>
          </rPr>
          <t>This is the date that the conference ends.</t>
        </r>
        <r>
          <rPr>
            <sz val="9"/>
            <color indexed="81"/>
            <rFont val="Tahoma"/>
            <family val="2"/>
          </rPr>
          <t xml:space="preserve">
</t>
        </r>
      </text>
    </comment>
    <comment ref="E2" authorId="1" shapeId="0" xr:uid="{528F5BCD-8D18-4FCE-A6F9-B792F9C8F7AE}">
      <text>
        <r>
          <rPr>
            <sz val="11"/>
            <color theme="1"/>
            <rFont val="Aptos Narrow"/>
            <family val="2"/>
            <scheme val="minor"/>
          </rPr>
          <t xml:space="preserve">HEEDGROUP Event Tier Definitions:
Tier 1: Speaking Event with our without sponsorship
Tier 2: Sponsoring the Event
Tier 3: Attending Only
</t>
        </r>
      </text>
    </comment>
    <comment ref="F2" authorId="0" shapeId="0" xr:uid="{62C1DD25-6A76-4CA7-BF31-F8AB2694C5E9}">
      <text>
        <r>
          <rPr>
            <sz val="11"/>
            <color theme="1"/>
            <rFont val="Aptos Narrow"/>
            <family val="2"/>
            <scheme val="minor"/>
          </rPr>
          <t>Total Attendees over the course of the event.</t>
        </r>
      </text>
    </comment>
    <comment ref="S2" authorId="0" shapeId="0" xr:uid="{BE41F2E7-07F2-4631-BA11-E869EB166B5B}">
      <text>
        <r>
          <rPr>
            <sz val="11"/>
            <color theme="1"/>
            <rFont val="Aptos Narrow"/>
            <family val="2"/>
            <scheme val="minor"/>
          </rPr>
          <t xml:space="preserve">Every large conference provides detailed instructions on how to have your booth and other marketing materials delivered to the venue. Make sure to also look for extra items, like wifi, electricity, and furniture. 
</t>
        </r>
      </text>
    </comment>
    <comment ref="AH2" authorId="0" shapeId="0" xr:uid="{ACCEBD7B-838C-4840-A99A-8D3B60F2EA5E}">
      <text>
        <r>
          <rPr>
            <sz val="11"/>
            <color theme="1"/>
            <rFont val="Aptos Narrow"/>
            <family val="2"/>
            <scheme val="minor"/>
          </rPr>
          <t xml:space="preserve">Conferences usually provide hotel(s) room blocks for sponsors and attendees. Tip: Book early, room blocks go fast!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4"/>
        </ext>
      </extLst>
    </bk>
  </futureMetadata>
  <valueMetadata count="2">
    <bk>
      <rc t="1" v="0"/>
    </bk>
    <bk>
      <rc t="1" v="1"/>
    </bk>
  </valueMetadata>
</metadata>
</file>

<file path=xl/sharedStrings.xml><?xml version="1.0" encoding="utf-8"?>
<sst xmlns="http://schemas.openxmlformats.org/spreadsheetml/2006/main" count="102" uniqueCount="93">
  <si>
    <t>ABOUT THE EVENT</t>
  </si>
  <si>
    <t>EVENT LOGISTICS</t>
  </si>
  <si>
    <t>POST CONFERENCE RESULTS</t>
  </si>
  <si>
    <t>EVENT MANAGEMENT</t>
  </si>
  <si>
    <t>Status</t>
  </si>
  <si>
    <t>Start Date</t>
  </si>
  <si>
    <t>End Date</t>
  </si>
  <si>
    <t>Official Event Name</t>
  </si>
  <si>
    <t xml:space="preserve">Tier </t>
  </si>
  <si>
    <t>Size of Conference</t>
  </si>
  <si>
    <t>Event Landing Page</t>
  </si>
  <si>
    <t>City</t>
  </si>
  <si>
    <t>State/Region</t>
  </si>
  <si>
    <t>Country</t>
  </si>
  <si>
    <t>Industry/ Industries</t>
  </si>
  <si>
    <t>Audience Type - Relevant Job Roles Attending</t>
  </si>
  <si>
    <t xml:space="preserve">Attending / Sponsoring </t>
  </si>
  <si>
    <t># Attending From Our Organization</t>
  </si>
  <si>
    <t>Names of Our Attendees</t>
  </si>
  <si>
    <t xml:space="preserve">Materials Needed </t>
  </si>
  <si>
    <t>Registered Date</t>
  </si>
  <si>
    <t xml:space="preserve">Booth Number </t>
  </si>
  <si>
    <t xml:space="preserve">Shipping Deadline Date for Event </t>
  </si>
  <si>
    <t xml:space="preserve">Payment Status </t>
  </si>
  <si>
    <t>Type Of  Venue</t>
  </si>
  <si>
    <t xml:space="preserve">Speaking </t>
  </si>
  <si>
    <t>Speaking Oppty Details</t>
  </si>
  <si>
    <t>Event Producer</t>
  </si>
  <si>
    <t xml:space="preserve"># of Conversations </t>
  </si>
  <si>
    <t># of Meetings</t>
  </si>
  <si>
    <t># of MQLs</t>
  </si>
  <si>
    <t># of SQLs</t>
  </si>
  <si>
    <t># of Opportunities</t>
  </si>
  <si>
    <t>Total Sales $$ (AOV or actual sales) [$ AOV, e.g. $40,000]</t>
  </si>
  <si>
    <t># of New Names in Database</t>
  </si>
  <si>
    <t>Cost Per New Contact</t>
  </si>
  <si>
    <t>Cost per
 MQL</t>
  </si>
  <si>
    <t>Official Hotel</t>
  </si>
  <si>
    <t>Rooms Booked (# &amp; Date)</t>
  </si>
  <si>
    <t>Sponsorship Cost</t>
  </si>
  <si>
    <t>Sponsorship Level</t>
  </si>
  <si>
    <t>Included in Sponsorship Package</t>
  </si>
  <si>
    <t>Attending (#)</t>
  </si>
  <si>
    <t>Cost (Attendee Ticket $)</t>
  </si>
  <si>
    <t>Total Cost Attending</t>
  </si>
  <si>
    <t>Notes re Costs</t>
  </si>
  <si>
    <t>Conference Contact (name, email, phone number)</t>
  </si>
  <si>
    <t>NOTES</t>
  </si>
  <si>
    <t xml:space="preserve">Membership Opportunities </t>
  </si>
  <si>
    <t xml:space="preserve">Shipping Notes </t>
  </si>
  <si>
    <t>CONTRACTED</t>
  </si>
  <si>
    <t>CES</t>
  </si>
  <si>
    <t>Tier 1</t>
  </si>
  <si>
    <t>CES 2025</t>
  </si>
  <si>
    <t>Nevada</t>
  </si>
  <si>
    <t>USA</t>
  </si>
  <si>
    <t>Consumer Electronics</t>
  </si>
  <si>
    <t>SVP Product Marketing, Director of Product Marketing, CEO, Chief Product Officer</t>
  </si>
  <si>
    <t xml:space="preserve">Sponsoring </t>
  </si>
  <si>
    <t>Bob Smith
Jen Howard
Sam Staple
Fran Bellows
Shari Newman</t>
  </si>
  <si>
    <t>Booth, Marketing Collateral, Giveaways</t>
  </si>
  <si>
    <t>Paid</t>
  </si>
  <si>
    <t>Convention Center</t>
  </si>
  <si>
    <t>YES</t>
  </si>
  <si>
    <t>Bob Smith, How to Use 3-D Printing When Prototyping, LVCC - CSPACE, room 412, 4PM PST, Wed, Jan. 8</t>
  </si>
  <si>
    <t>Consumer Technology Association (CTA)</t>
  </si>
  <si>
    <t>Aria, Bellagio, MGM Grand</t>
  </si>
  <si>
    <t>5 Rooms booked at Aria for 1/7/25 - 1/10/25</t>
  </si>
  <si>
    <t>Silver</t>
  </si>
  <si>
    <t>5 tickets included</t>
  </si>
  <si>
    <t>Extra Attendee Tickets for Sponsors cost $1,000 per ticket</t>
  </si>
  <si>
    <t>Booth materials, travel, entertainment, giveaways, signage at hotel, client event.</t>
  </si>
  <si>
    <t>Betty Johnson
betty@example.com, 123-456-7899</t>
  </si>
  <si>
    <t>Did not attend in 2024, etc.</t>
  </si>
  <si>
    <t>N/A</t>
  </si>
  <si>
    <t>Our team needs to meet the shippers at the receiving dock at the LVCC on 1/7/25 at 7 AM PST, ask for Tom McGuinness</t>
  </si>
  <si>
    <t>MAGIC Paris</t>
  </si>
  <si>
    <t>Tier 2</t>
  </si>
  <si>
    <t>France</t>
  </si>
  <si>
    <t>Fashion</t>
  </si>
  <si>
    <t>Textile Designer, CAD Artist, Senior Fashion Designer, VP of Fashion</t>
  </si>
  <si>
    <t xml:space="preserve">Attending </t>
  </si>
  <si>
    <t>Business Cards, Brochures, Textile Samples</t>
  </si>
  <si>
    <t>Hotel Meeting Center</t>
  </si>
  <si>
    <t>No</t>
  </si>
  <si>
    <t>Informa Markets Fashion</t>
  </si>
  <si>
    <t>Attended in 2024, etc.</t>
  </si>
  <si>
    <t>POSSIBLE</t>
  </si>
  <si>
    <t>INVESTIGATING</t>
  </si>
  <si>
    <t>NEED TO CONTRACT</t>
  </si>
  <si>
    <t>DROP</t>
  </si>
  <si>
    <t>Total</t>
  </si>
  <si>
    <t>MAGIC PARIS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</si>
</sst>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F800]dddd\,\ mmmm\ dd\,\ yyyy"/>
    <numFmt numFmtId="165" formatCode="_(* #,##0_);_(* \(#,##0\);_(* &quot;-&quot;??_);_(@_)"/>
    <numFmt numFmtId="166" formatCode="&quot;$&quot;#,##0"/>
    <numFmt numFmtId="167" formatCode="&quot;$&quot;#,##0.00"/>
  </numFmts>
  <fonts count="24" x14ac:knownFonts="1">
    <font>
      <sz val="11"/>
      <color theme="1"/>
      <name val="Aptos Narrow"/>
      <family val="2"/>
      <scheme val="minor"/>
    </font>
    <font>
      <sz val="11"/>
      <color theme="1"/>
      <name val="Aptos Narrow"/>
      <family val="2"/>
      <scheme val="minor"/>
    </font>
    <font>
      <sz val="10"/>
      <color rgb="FF000000"/>
      <name val="Aptos Narrow"/>
      <scheme val="minor"/>
    </font>
    <font>
      <b/>
      <sz val="10"/>
      <color rgb="FF000000"/>
      <name val="Aptos Narrow"/>
      <family val="2"/>
      <scheme val="minor"/>
    </font>
    <font>
      <sz val="10"/>
      <color rgb="FF000000"/>
      <name val="Aptos Narrow"/>
      <family val="2"/>
      <scheme val="minor"/>
    </font>
    <font>
      <sz val="10"/>
      <color rgb="FF000000"/>
      <name val="Calibri"/>
      <family val="2"/>
    </font>
    <font>
      <sz val="10"/>
      <color rgb="FF000000"/>
      <name val="Aptos Display"/>
      <family val="2"/>
      <scheme val="major"/>
    </font>
    <font>
      <sz val="10"/>
      <color theme="1"/>
      <name val="Aptos Narrow"/>
      <family val="2"/>
      <scheme val="minor"/>
    </font>
    <font>
      <sz val="11"/>
      <color theme="0"/>
      <name val="Aptos Narrow"/>
      <family val="2"/>
      <scheme val="minor"/>
    </font>
    <font>
      <u/>
      <sz val="10"/>
      <color theme="10"/>
      <name val="Aptos Narrow"/>
      <family val="2"/>
      <scheme val="minor"/>
    </font>
    <font>
      <sz val="10"/>
      <color theme="1"/>
      <name val="Aptos Narrow"/>
      <scheme val="minor"/>
    </font>
    <font>
      <sz val="10"/>
      <color rgb="FF00B0F0"/>
      <name val="Aptos Narrow"/>
      <family val="2"/>
      <scheme val="minor"/>
    </font>
    <font>
      <sz val="10"/>
      <color rgb="FF00B0F0"/>
      <name val="Aptos Narrow"/>
      <scheme val="minor"/>
    </font>
    <font>
      <b/>
      <sz val="12"/>
      <color rgb="FF0070C0"/>
      <name val="Calibri"/>
      <family val="2"/>
    </font>
    <font>
      <u/>
      <sz val="11"/>
      <color theme="10"/>
      <name val="Aptos Narrow"/>
      <family val="2"/>
      <scheme val="minor"/>
    </font>
    <font>
      <b/>
      <sz val="10"/>
      <color theme="0"/>
      <name val="Aptos Display"/>
      <family val="2"/>
      <scheme val="major"/>
    </font>
    <font>
      <sz val="8"/>
      <name val="Aptos Narrow"/>
      <family val="2"/>
      <scheme val="minor"/>
    </font>
    <font>
      <sz val="10"/>
      <color theme="0"/>
      <name val="Aptos Narrow"/>
      <family val="2"/>
      <scheme val="minor"/>
    </font>
    <font>
      <b/>
      <sz val="10"/>
      <color theme="0"/>
      <name val="Aptos Narrow"/>
      <family val="2"/>
      <scheme val="minor"/>
    </font>
    <font>
      <sz val="10"/>
      <name val="Aptos Narrow"/>
      <family val="2"/>
      <scheme val="minor"/>
    </font>
    <font>
      <sz val="10"/>
      <color rgb="FFFF0000"/>
      <name val="Aptos Narrow"/>
      <family val="2"/>
      <scheme val="minor"/>
    </font>
    <font>
      <sz val="11"/>
      <color rgb="FF00B0F0"/>
      <name val="Aptos Narrow"/>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theme="4"/>
      </patternFill>
    </fill>
    <fill>
      <patternFill patternType="solid">
        <fgColor theme="6"/>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3" tint="0.749992370372631"/>
        <bgColor indexed="64"/>
      </patternFill>
    </fill>
    <fill>
      <patternFill patternType="solid">
        <fgColor theme="3" tint="0.249977111117893"/>
        <bgColor indexed="64"/>
      </patternFill>
    </fill>
    <fill>
      <patternFill patternType="solid">
        <fgColor theme="3"/>
        <bgColor indexed="64"/>
      </patternFill>
    </fill>
  </fills>
  <borders count="1">
    <border>
      <left/>
      <right/>
      <top/>
      <bottom/>
      <diagonal/>
    </border>
  </borders>
  <cellStyleXfs count="10">
    <xf numFmtId="0" fontId="0" fillId="0" borderId="0"/>
    <xf numFmtId="44" fontId="1" fillId="0" borderId="0" applyFont="0" applyFill="0" applyBorder="0" applyAlignment="0" applyProtection="0"/>
    <xf numFmtId="0" fontId="2" fillId="0" borderId="0"/>
    <xf numFmtId="0" fontId="8" fillId="2" borderId="0" applyNumberFormat="0" applyBorder="0" applyAlignment="0" applyProtection="0"/>
    <xf numFmtId="0" fontId="8" fillId="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9" fillId="0" borderId="0" applyNumberForma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80">
    <xf numFmtId="0" fontId="0" fillId="0" borderId="0" xfId="0"/>
    <xf numFmtId="0" fontId="19" fillId="5" borderId="0" xfId="3" applyFont="1" applyFill="1" applyBorder="1" applyAlignment="1">
      <alignment horizontal="center" vertical="center" wrapText="1"/>
    </xf>
    <xf numFmtId="164" fontId="19" fillId="5" borderId="0" xfId="3" applyNumberFormat="1" applyFont="1" applyFill="1" applyBorder="1" applyAlignment="1">
      <alignment horizontal="center" vertical="center" wrapText="1"/>
    </xf>
    <xf numFmtId="14" fontId="19" fillId="5" borderId="0" xfId="3" applyNumberFormat="1" applyFont="1" applyFill="1" applyBorder="1" applyAlignment="1">
      <alignment horizontal="center" vertical="center" wrapText="1"/>
    </xf>
    <xf numFmtId="0" fontId="17" fillId="8" borderId="0" xfId="3" applyFont="1" applyFill="1" applyBorder="1" applyAlignment="1">
      <alignment horizontal="center" vertical="center" wrapText="1"/>
    </xf>
    <xf numFmtId="14" fontId="17" fillId="8" borderId="0" xfId="3" applyNumberFormat="1" applyFont="1" applyFill="1" applyBorder="1" applyAlignment="1">
      <alignment horizontal="center" vertical="center" wrapText="1"/>
    </xf>
    <xf numFmtId="44" fontId="17" fillId="8" borderId="0" xfId="3" applyNumberFormat="1" applyFont="1" applyFill="1" applyBorder="1" applyAlignment="1">
      <alignment horizontal="center" vertical="center" wrapText="1"/>
    </xf>
    <xf numFmtId="165" fontId="17" fillId="6" borderId="0" xfId="3" applyNumberFormat="1" applyFont="1" applyFill="1" applyBorder="1" applyAlignment="1">
      <alignment horizontal="center" vertical="center" wrapText="1"/>
    </xf>
    <xf numFmtId="44" fontId="19" fillId="7" borderId="0" xfId="3" applyNumberFormat="1" applyFont="1" applyFill="1" applyBorder="1" applyAlignment="1">
      <alignment horizontal="center" vertical="center" wrapText="1"/>
    </xf>
    <xf numFmtId="6" fontId="19" fillId="7" borderId="0" xfId="4" applyNumberFormat="1" applyFont="1" applyFill="1" applyBorder="1" applyAlignment="1">
      <alignment horizontal="center" vertical="center" wrapText="1"/>
    </xf>
    <xf numFmtId="0" fontId="19" fillId="7" borderId="0" xfId="4" applyFont="1" applyFill="1" applyBorder="1" applyAlignment="1">
      <alignment horizontal="center" vertical="center" wrapText="1"/>
    </xf>
    <xf numFmtId="0" fontId="19" fillId="7" borderId="0" xfId="3" applyFont="1" applyFill="1" applyBorder="1" applyAlignment="1">
      <alignment horizontal="center" vertical="center" wrapText="1"/>
    </xf>
    <xf numFmtId="165" fontId="4" fillId="0" borderId="0" xfId="9" applyNumberFormat="1" applyFont="1" applyBorder="1" applyAlignment="1">
      <alignment horizontal="center" vertical="center"/>
    </xf>
    <xf numFmtId="0" fontId="9" fillId="0" borderId="0" xfId="8" applyFont="1" applyBorder="1" applyAlignment="1">
      <alignment horizontal="center" vertical="center"/>
    </xf>
    <xf numFmtId="166" fontId="4" fillId="0" borderId="0" xfId="1" applyNumberFormat="1" applyFont="1" applyBorder="1" applyAlignment="1">
      <alignment horizontal="center" vertical="center"/>
    </xf>
    <xf numFmtId="166" fontId="4" fillId="0" borderId="0" xfId="1" applyNumberFormat="1" applyFont="1" applyBorder="1" applyAlignment="1">
      <alignment horizontal="center" vertical="center" wrapText="1"/>
    </xf>
    <xf numFmtId="0" fontId="4" fillId="0" borderId="0" xfId="1" applyNumberFormat="1" applyFont="1" applyBorder="1" applyAlignment="1">
      <alignment horizontal="center" vertical="center"/>
    </xf>
    <xf numFmtId="0" fontId="4" fillId="0" borderId="0" xfId="1" applyNumberFormat="1" applyFont="1" applyBorder="1" applyAlignment="1">
      <alignment horizontal="center" vertical="center" wrapText="1"/>
    </xf>
    <xf numFmtId="166" fontId="11" fillId="0" borderId="0" xfId="1" applyNumberFormat="1" applyFont="1" applyBorder="1" applyAlignment="1">
      <alignment horizontal="center" vertical="center"/>
    </xf>
    <xf numFmtId="165" fontId="4" fillId="0" borderId="0" xfId="9" applyNumberFormat="1" applyFont="1" applyBorder="1" applyAlignment="1">
      <alignment vertical="center"/>
    </xf>
    <xf numFmtId="166" fontId="7" fillId="0" borderId="0" xfId="1" applyNumberFormat="1" applyFont="1" applyBorder="1" applyAlignment="1">
      <alignment horizontal="center" vertical="center"/>
    </xf>
    <xf numFmtId="166" fontId="4" fillId="0" borderId="0" xfId="1" applyNumberFormat="1" applyFont="1" applyFill="1" applyBorder="1" applyAlignment="1">
      <alignment horizontal="center" vertical="center"/>
    </xf>
    <xf numFmtId="166" fontId="7" fillId="0" borderId="0" xfId="1" applyNumberFormat="1" applyFont="1" applyFill="1" applyBorder="1" applyAlignment="1">
      <alignment horizontal="center" vertical="center"/>
    </xf>
    <xf numFmtId="0" fontId="9" fillId="0" borderId="0" xfId="7" applyFill="1" applyBorder="1" applyAlignment="1">
      <alignment horizontal="center" vertical="center"/>
    </xf>
    <xf numFmtId="166" fontId="7" fillId="4" borderId="0" xfId="1" applyNumberFormat="1" applyFont="1" applyFill="1" applyBorder="1" applyAlignment="1">
      <alignment horizontal="center" vertical="center"/>
    </xf>
    <xf numFmtId="166" fontId="4" fillId="4" borderId="0" xfId="1" applyNumberFormat="1" applyFont="1" applyFill="1" applyBorder="1" applyAlignment="1">
      <alignment horizontal="center" vertical="center"/>
    </xf>
    <xf numFmtId="0" fontId="9" fillId="4" borderId="0" xfId="7" applyFill="1" applyBorder="1" applyAlignment="1">
      <alignment horizontal="center" vertical="center"/>
    </xf>
    <xf numFmtId="166" fontId="11" fillId="4" borderId="0" xfId="1" applyNumberFormat="1" applyFont="1" applyFill="1" applyBorder="1" applyAlignment="1">
      <alignment horizontal="center" vertical="center"/>
    </xf>
    <xf numFmtId="0" fontId="4" fillId="0" borderId="0" xfId="2" applyFont="1" applyAlignment="1">
      <alignment horizontal="center" vertical="center" wrapText="1"/>
    </xf>
    <xf numFmtId="0" fontId="7" fillId="0" borderId="0" xfId="2" applyFont="1" applyAlignment="1">
      <alignment horizontal="center" vertical="center"/>
    </xf>
    <xf numFmtId="0" fontId="11" fillId="0" borderId="0" xfId="2" applyFont="1" applyAlignment="1">
      <alignment horizontal="center" vertical="center"/>
    </xf>
    <xf numFmtId="0" fontId="4" fillId="0" borderId="0" xfId="2" applyFont="1" applyAlignment="1">
      <alignment horizontal="center" vertical="center"/>
    </xf>
    <xf numFmtId="0" fontId="7" fillId="4" borderId="0" xfId="2" applyFont="1" applyFill="1" applyAlignment="1">
      <alignment horizontal="center" vertical="center"/>
    </xf>
    <xf numFmtId="0" fontId="4" fillId="4" borderId="0" xfId="2" applyFont="1" applyFill="1" applyAlignment="1">
      <alignment horizontal="center" vertical="center"/>
    </xf>
    <xf numFmtId="0" fontId="11" fillId="4" borderId="0" xfId="2" applyFont="1" applyFill="1" applyAlignment="1">
      <alignment horizontal="center" vertical="center"/>
    </xf>
    <xf numFmtId="0" fontId="11" fillId="0" borderId="0" xfId="0" applyFont="1" applyAlignment="1">
      <alignment horizontal="center" vertical="center"/>
    </xf>
    <xf numFmtId="167" fontId="2" fillId="0" borderId="0" xfId="2" applyNumberFormat="1" applyAlignment="1">
      <alignment horizontal="center" vertical="center"/>
    </xf>
    <xf numFmtId="0" fontId="2" fillId="0" borderId="0" xfId="2" applyAlignment="1">
      <alignment horizontal="center" vertical="center"/>
    </xf>
    <xf numFmtId="164" fontId="4" fillId="0" borderId="0" xfId="2" applyNumberFormat="1" applyFont="1" applyAlignment="1">
      <alignment horizontal="center" vertical="center"/>
    </xf>
    <xf numFmtId="164" fontId="7" fillId="0" borderId="0" xfId="2" applyNumberFormat="1" applyFont="1" applyAlignment="1">
      <alignment horizontal="center" vertical="center"/>
    </xf>
    <xf numFmtId="0" fontId="7" fillId="0" borderId="0" xfId="2" applyFont="1" applyAlignment="1">
      <alignment horizontal="center" vertical="center" wrapText="1"/>
    </xf>
    <xf numFmtId="14" fontId="4" fillId="0" borderId="0" xfId="2" applyNumberFormat="1" applyFont="1" applyAlignment="1">
      <alignment horizontal="center" vertical="center"/>
    </xf>
    <xf numFmtId="166" fontId="4" fillId="0" borderId="0" xfId="2" applyNumberFormat="1" applyFont="1" applyAlignment="1">
      <alignment horizontal="center" vertical="center"/>
    </xf>
    <xf numFmtId="0" fontId="4" fillId="0" borderId="0" xfId="2" applyFont="1" applyAlignment="1">
      <alignment horizontal="center" wrapText="1"/>
    </xf>
    <xf numFmtId="0" fontId="10" fillId="0" borderId="0" xfId="2" applyFont="1" applyAlignment="1">
      <alignment horizontal="center" vertical="center"/>
    </xf>
    <xf numFmtId="6" fontId="4" fillId="0" borderId="0" xfId="2" applyNumberFormat="1" applyFont="1" applyAlignment="1">
      <alignment horizontal="center" vertical="center"/>
    </xf>
    <xf numFmtId="0" fontId="4" fillId="0" borderId="0" xfId="2" applyFont="1"/>
    <xf numFmtId="166" fontId="7" fillId="0" borderId="0" xfId="2" applyNumberFormat="1" applyFont="1" applyAlignment="1">
      <alignment horizontal="center" vertical="center"/>
    </xf>
    <xf numFmtId="166" fontId="11" fillId="0" borderId="0" xfId="2" applyNumberFormat="1" applyFont="1" applyAlignment="1">
      <alignment horizontal="center" vertical="center"/>
    </xf>
    <xf numFmtId="0" fontId="7" fillId="4" borderId="0" xfId="2" applyFont="1" applyFill="1" applyAlignment="1">
      <alignment horizontal="center" vertical="center" wrapText="1"/>
    </xf>
    <xf numFmtId="166" fontId="7" fillId="4" borderId="0" xfId="2" applyNumberFormat="1" applyFont="1" applyFill="1" applyAlignment="1">
      <alignment horizontal="center" vertical="center"/>
    </xf>
    <xf numFmtId="0" fontId="4" fillId="4" borderId="0" xfId="2" applyFont="1" applyFill="1"/>
    <xf numFmtId="0" fontId="2" fillId="4" borderId="0" xfId="2" applyFill="1" applyAlignment="1">
      <alignment horizontal="center" vertical="center"/>
    </xf>
    <xf numFmtId="0" fontId="4" fillId="4" borderId="0" xfId="2" applyFont="1" applyFill="1" applyAlignment="1">
      <alignment horizontal="center" vertical="center" wrapText="1"/>
    </xf>
    <xf numFmtId="6" fontId="4" fillId="4" borderId="0" xfId="2" applyNumberFormat="1" applyFont="1" applyFill="1" applyAlignment="1">
      <alignment horizontal="center" vertical="center"/>
    </xf>
    <xf numFmtId="166" fontId="4" fillId="4" borderId="0" xfId="2" applyNumberFormat="1" applyFont="1" applyFill="1" applyAlignment="1">
      <alignment horizontal="center" vertical="center"/>
    </xf>
    <xf numFmtId="0" fontId="10" fillId="4" borderId="0" xfId="2" applyFont="1" applyFill="1" applyAlignment="1">
      <alignment horizontal="center" vertical="center"/>
    </xf>
    <xf numFmtId="0" fontId="4" fillId="0" borderId="0" xfId="2" applyFont="1" applyAlignment="1">
      <alignment wrapText="1"/>
    </xf>
    <xf numFmtId="0" fontId="11" fillId="0" borderId="0" xfId="2" applyFont="1" applyAlignment="1">
      <alignment horizontal="center" vertical="center" wrapText="1"/>
    </xf>
    <xf numFmtId="0" fontId="12" fillId="0" borderId="0" xfId="2" applyFont="1" applyAlignment="1">
      <alignment horizontal="center" vertical="center"/>
    </xf>
    <xf numFmtId="0" fontId="11" fillId="4" borderId="0" xfId="2" applyFont="1" applyFill="1" applyAlignment="1">
      <alignment horizontal="center" vertical="center" wrapText="1"/>
    </xf>
    <xf numFmtId="166" fontId="11" fillId="4" borderId="0" xfId="2" applyNumberFormat="1" applyFont="1" applyFill="1" applyAlignment="1">
      <alignment horizontal="center" vertical="center"/>
    </xf>
    <xf numFmtId="0" fontId="20" fillId="0" borderId="0" xfId="2" applyFont="1" applyAlignment="1">
      <alignment horizontal="center" vertical="center" wrapText="1"/>
    </xf>
    <xf numFmtId="0" fontId="4" fillId="0" borderId="0" xfId="0" applyFont="1" applyAlignment="1">
      <alignment horizontal="center" vertical="center" wrapText="1"/>
    </xf>
    <xf numFmtId="0" fontId="21" fillId="0" borderId="0" xfId="0" applyFont="1" applyAlignment="1">
      <alignment horizontal="center" vertical="center" wrapText="1"/>
    </xf>
    <xf numFmtId="165" fontId="4" fillId="0" borderId="0" xfId="0" applyNumberFormat="1" applyFont="1" applyAlignment="1">
      <alignment vertical="center"/>
    </xf>
    <xf numFmtId="6" fontId="4" fillId="0" borderId="0" xfId="0" applyNumberFormat="1" applyFont="1" applyAlignment="1">
      <alignment horizontal="center"/>
    </xf>
    <xf numFmtId="0" fontId="4" fillId="0" borderId="0" xfId="0" applyFont="1"/>
    <xf numFmtId="0" fontId="6" fillId="0" borderId="0" xfId="2" applyFont="1" applyAlignment="1">
      <alignment horizontal="center" vertical="center" wrapText="1"/>
    </xf>
    <xf numFmtId="0" fontId="4" fillId="0" borderId="0" xfId="2" applyFont="1" applyAlignment="1">
      <alignment vertical="center"/>
    </xf>
    <xf numFmtId="0" fontId="2" fillId="0" borderId="0" xfId="2" applyAlignment="1">
      <alignment horizontal="center" vertical="center" wrapText="1"/>
    </xf>
    <xf numFmtId="0" fontId="2" fillId="0" borderId="0" xfId="2" applyAlignment="1">
      <alignment vertical="center"/>
    </xf>
    <xf numFmtId="167" fontId="13" fillId="0" borderId="0" xfId="2" applyNumberFormat="1" applyFont="1" applyAlignment="1">
      <alignment horizontal="center" vertical="center" wrapText="1"/>
    </xf>
    <xf numFmtId="0" fontId="5" fillId="0" borderId="0" xfId="2" applyFont="1" applyAlignment="1">
      <alignment horizontal="center" vertical="center"/>
    </xf>
    <xf numFmtId="166" fontId="4" fillId="0" borderId="0" xfId="0" applyNumberFormat="1" applyFont="1" applyAlignment="1">
      <alignment horizontal="center" vertical="center"/>
    </xf>
    <xf numFmtId="0" fontId="18" fillId="9" borderId="0" xfId="2" applyFont="1" applyFill="1" applyAlignment="1">
      <alignment horizontal="center" vertical="center"/>
    </xf>
    <xf numFmtId="0" fontId="15" fillId="6" borderId="0" xfId="2" applyFont="1" applyFill="1" applyAlignment="1">
      <alignment horizontal="center" vertical="center" wrapText="1"/>
    </xf>
    <xf numFmtId="0" fontId="15" fillId="9" borderId="0" xfId="2" applyFont="1" applyFill="1" applyAlignment="1">
      <alignment horizontal="center" vertical="center" wrapText="1"/>
    </xf>
    <xf numFmtId="0" fontId="3" fillId="5" borderId="0" xfId="2" applyFont="1" applyFill="1" applyAlignment="1">
      <alignment horizontal="center" vertical="center"/>
    </xf>
    <xf numFmtId="0" fontId="14" fillId="0" borderId="0" xfId="8" applyBorder="1" applyAlignment="1">
      <alignment horizontal="center" vertical="center" wrapText="1"/>
    </xf>
  </cellXfs>
  <cellStyles count="10">
    <cellStyle name="Accent1" xfId="3" builtinId="29"/>
    <cellStyle name="Accent3" xfId="4" builtinId="37"/>
    <cellStyle name="Comma" xfId="9" builtinId="3"/>
    <cellStyle name="Comma 2" xfId="5" xr:uid="{BBC5E4CA-23D2-4D70-A8C1-9446517906B7}"/>
    <cellStyle name="Currency" xfId="1" builtinId="4"/>
    <cellStyle name="Currency 2" xfId="6" xr:uid="{BFFC18F5-CF9B-4756-A22C-BDFBF28B2408}"/>
    <cellStyle name="Hyperlink" xfId="8" builtinId="8"/>
    <cellStyle name="Hyperlink 2" xfId="7" xr:uid="{E46CFAF6-8AC8-449A-9796-FFD95AE5E0B7}"/>
    <cellStyle name="Normal" xfId="0" builtinId="0"/>
    <cellStyle name="Normal 2" xfId="2" xr:uid="{0CC171C7-52FB-4F74-83D1-34BFA90DDFC8}"/>
  </cellStyles>
  <dxfs count="103">
    <dxf>
      <font>
        <b val="0"/>
        <i val="0"/>
        <strike val="0"/>
        <condense val="0"/>
        <extend val="0"/>
        <outline val="0"/>
        <shadow val="0"/>
        <u val="none"/>
        <vertAlign val="baseline"/>
        <sz val="10"/>
        <color rgb="FF000000"/>
        <name val="Aptos Narrow"/>
        <family val="2"/>
        <scheme val="minor"/>
      </font>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Aptos Narrow"/>
        <family val="2"/>
        <scheme val="minor"/>
      </font>
      <numFmt numFmtId="166" formatCode="&quot;$&quot;#,##0"/>
      <alignment horizontal="center" vertical="center" textRotation="0" wrapText="0" indent="0" justifyLastLine="0" shrinkToFit="0" readingOrder="0"/>
    </dxf>
    <dxf>
      <font>
        <b val="0"/>
        <i val="0"/>
        <strike val="0"/>
        <condense val="0"/>
        <extend val="0"/>
        <outline val="0"/>
        <shadow val="0"/>
        <u val="none"/>
        <vertAlign val="baseline"/>
        <sz val="10"/>
        <color rgb="FF000000"/>
        <name val="Aptos Narrow"/>
        <family val="2"/>
        <scheme val="minor"/>
      </font>
      <numFmt numFmtId="166" formatCode="&quot;$&quot;#,##0"/>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Aptos Narrow"/>
        <family val="2"/>
        <scheme val="minor"/>
      </font>
      <numFmt numFmtId="10" formatCode="&quot;$&quot;#,##0_);[Red]\(&quot;$&quot;#,##0\)"/>
      <alignment horizontal="center" vertical="bottom"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Aptos Narrow"/>
        <family val="2"/>
        <scheme val="minor"/>
      </font>
      <numFmt numFmtId="165"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rgb="FF00B0F0"/>
        <name val="Aptos Narrow"/>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Aptos Narrow"/>
        <family val="2"/>
        <scheme val="minor"/>
      </font>
      <alignment horizontal="center" vertical="center"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outline val="0"/>
        <shadow val="0"/>
        <vertAlign val="baseline"/>
        <sz val="10"/>
        <name val="Aptos Narrow"/>
        <family val="2"/>
        <scheme val="minor"/>
      </font>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numFmt numFmtId="166" formatCode="&quot;$&quot;#,##0"/>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numFmt numFmtId="166" formatCode="&quot;$&quot;#,##0"/>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numFmt numFmtId="166" formatCode="&quot;$&quot;#,##0"/>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numFmt numFmtId="166" formatCode="&quot;$&quot;#,##0"/>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numFmt numFmtId="166" formatCode="&quot;$&quot;#,##0"/>
      <alignment horizontal="center" vertical="center" textRotation="0" wrapText="0" indent="0" justifyLastLine="0" shrinkToFit="0" readingOrder="0"/>
    </dxf>
    <dxf>
      <font>
        <strike val="0"/>
        <outline val="0"/>
        <shadow val="0"/>
        <vertAlign val="baseline"/>
        <sz val="10"/>
        <name val="Aptos Narrow"/>
        <family val="2"/>
        <scheme val="minor"/>
      </font>
      <numFmt numFmtId="166" formatCode="&quot;$&quot;#,##0"/>
      <alignment horizontal="center" vertical="center" textRotation="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numFmt numFmtId="166" formatCode="&quot;$&quot;#,##0"/>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numFmt numFmtId="166" formatCode="&quot;$&quot;#,##0"/>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numFmt numFmtId="166" formatCode="&quot;$&quot;#,##0"/>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Aptos Narrow"/>
        <family val="2"/>
        <scheme val="minor"/>
      </font>
      <numFmt numFmtId="165"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0"/>
        <color rgb="FF00000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strike val="0"/>
        <outline val="0"/>
        <shadow val="0"/>
        <vertAlign val="baseline"/>
        <sz val="10"/>
        <name val="Aptos Narrow"/>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B0F0"/>
        <name val="Aptos Narrow"/>
        <family val="2"/>
        <scheme val="minor"/>
      </font>
      <alignment horizontal="center" vertical="center" textRotation="0" wrapText="0" indent="0" justifyLastLine="0" shrinkToFit="0" readingOrder="0"/>
    </dxf>
    <dxf>
      <font>
        <strike val="0"/>
        <outline val="0"/>
        <shadow val="0"/>
        <u val="none"/>
        <vertAlign val="baseline"/>
        <sz val="10"/>
        <name val="Aptos Narrow"/>
        <family val="2"/>
        <scheme val="minor"/>
      </font>
      <alignment horizontal="center" vertical="center" textRotation="0" wrapText="1" indent="0" justifyLastLine="0" shrinkToFit="0" readingOrder="0"/>
    </dxf>
  </dxfs>
  <tableStyles count="0" defaultTableStyle="TableStyleMedium2" defaultPivotStyle="PivotStyleLight16"/>
  <colors>
    <mruColors>
      <color rgb="FF5027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17" Type="http://schemas.openxmlformats.org/officeDocument/2006/relationships/customXml" Target="../customXml/item3.xml"/><Relationship Id="rId2" Type="http://schemas.openxmlformats.org/officeDocument/2006/relationships/theme" Target="theme/theme1.xml"/><Relationship Id="rId16" Type="http://schemas.openxmlformats.org/officeDocument/2006/relationships/customXml" Target="../customXml/item2.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5" Type="http://schemas.openxmlformats.org/officeDocument/2006/relationships/customXml" Target="../customXml/item1.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 Id="rId14" Type="http://schemas.openxmlformats.org/officeDocument/2006/relationships/calcChain" Target="calcChain.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6f397b35762e2852058e1cfc4607f893&amp;qlt=95" TargetMode="External"/><Relationship Id="rId2" Type="http://schemas.openxmlformats.org/officeDocument/2006/relationships/hyperlink" Target="https://www.bing.com/images/search?form=xlimg&amp;q=Las%20Vegas" TargetMode="External"/><Relationship Id="rId1" Type="http://schemas.openxmlformats.org/officeDocument/2006/relationships/hyperlink" Target="https://www.bing.com/th?id=OSK.7fXlT_ooVFUWegeVlE7tLRiAfAvE8TwJcJhZNIF1Rvk&amp;qlt=95" TargetMode="External"/><Relationship Id="rId4" Type="http://schemas.openxmlformats.org/officeDocument/2006/relationships/hyperlink" Target="https://www.bing.com/images/search?form=xlimg&amp;q=Paris"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Srd>
</file>

<file path=xl/richData/rdarray.xml><?xml version="1.0" encoding="utf-8"?>
<arrayData xmlns="http://schemas.microsoft.com/office/spreadsheetml/2017/richdata2" count="3">
  <a r="1">
    <v t="r">7</v>
  </a>
  <a r="1">
    <v t="s">Pacific Time Zone</v>
  </a>
  <a r="1">
    <v t="r">20</v>
  </a>
</arrayData>
</file>

<file path=xl/richData/rdrichvalue.xml><?xml version="1.0" encoding="utf-8"?>
<rvData xmlns="http://schemas.microsoft.com/office/spreadsheetml/2017/richdata" count="26">
  <rv s="0">
    <v>536870912</v>
    <v>Las Vegas</v>
    <v>26dfb75a-3573-4ff8-bbb3-b8cadaea23a8</v>
    <v>en-US</v>
    <v>Map</v>
  </rv>
  <rv s="0">
    <v>536870912</v>
    <v>Nevada</v>
    <v>c2157d7e-617e-4517-80f8-1b08113afc14</v>
    <v>en-US</v>
    <v>Map</v>
  </rv>
  <rv s="0">
    <v>536870912</v>
    <v>Clark County</v>
    <v>3fe79fff-e771-c744-de67-4224eba7c2fd</v>
    <v>en-US</v>
    <v>Map</v>
  </rv>
  <rv s="1">
    <fb>348.16824000000003</fb>
    <v>8</v>
  </rv>
  <rv s="0">
    <v>536870912</v>
    <v>United States of America</v>
    <v>5232ed96-85b1-2edb-12c6-63e6c597a1de</v>
    <v>en-US</v>
    <v>Map</v>
  </rv>
  <rv s="2">
    <v>0</v>
    <v>6</v>
    <v>0</v>
    <v>7</v>
    <v>0</v>
    <v>Image of Las Vegas</v>
  </rv>
  <rv s="1">
    <fb>36.169166666667003</fb>
    <v>9</v>
  </rv>
  <rv s="0">
    <v>805306368</v>
    <v>Carolyn Goodman (Mayor)</v>
    <v>70f36e33-fef7-9dce-6ed1-84a245cbe9ad</v>
    <v>en-US</v>
    <v>Generic</v>
  </rv>
  <rv s="3">
    <v>0</v>
  </rv>
  <rv s="4">
    <v>https://www.bing.com/search?q=las+vegas&amp;form=skydnc</v>
    <v>Learn more on Bing</v>
  </rv>
  <rv s="1">
    <fb>-115.14472222222</fb>
    <v>9</v>
  </rv>
  <rv s="1">
    <fb>641903</fb>
    <v>8</v>
  </rv>
  <rv s="3">
    <v>1</v>
  </rv>
  <rv s="5">
    <v>#VALUE!</v>
    <v>1</v>
    <v>2</v>
    <v>Las Vegas</v>
    <v>4</v>
    <v>5</v>
    <v>Map</v>
    <v>6</v>
    <v>7</v>
    <v>en-US</v>
    <v>26dfb75a-3573-4ff8-bbb3-b8cadaea23a8</v>
    <v>536870912</v>
    <v>1</v>
    <v>1</v>
    <v>2</v>
    <v>3</v>
    <v>4</v>
    <v>Las Vegas, often known as Sin City or simply Vegas, is the most populous city in the U.S. state of Nevada and the county seat of Clark County. The Las Vegas Valley metropolitan area is the largest within the greater Mojave Desert, and ...</v>
    <v>5</v>
    <v>6</v>
    <v>8</v>
    <v>9</v>
    <v>10</v>
    <v>Las Vegas</v>
    <v>11</v>
    <v>12</v>
    <v>Las Vegas</v>
    <v>mdp/vdpid/5061501434860666881</v>
  </rv>
  <rv s="0">
    <v>536870912</v>
    <v>Paris</v>
    <v>85584d24-2116-5b98-89f9-5714db931ac6</v>
    <v>en-US</v>
    <v>Map</v>
  </rv>
  <rv s="0">
    <v>536870912</v>
    <v>Metropolitan France</v>
    <v>a50a7b3c-58a6-b52d-98d1-10a1a763403b</v>
    <v>en-US</v>
    <v>Map</v>
  </rv>
  <rv s="1">
    <fb>105.4</fb>
    <v>8</v>
  </rv>
  <rv s="0">
    <v>536870912</v>
    <v>French First Republic</v>
    <v>6b82fc53-2110-cfe7-64fe-f1bb78c06a9c</v>
    <v>en-US</v>
    <v>Map</v>
  </rv>
  <rv s="2">
    <v>1</v>
    <v>6</v>
    <v>10</v>
    <v>7</v>
    <v>0</v>
    <v>Image of Paris</v>
  </rv>
  <rv s="1">
    <fb>48.856666666666698</fb>
    <v>9</v>
  </rv>
  <rv s="0">
    <v>805306368</v>
    <v>Anne Hidalgo (Mayor)</v>
    <v>f26212ed-b25d-e4f8-ecf0-85777b9d38cf</v>
    <v>en-US</v>
    <v>Generic</v>
  </rv>
  <rv s="3">
    <v>2</v>
  </rv>
  <rv s="4">
    <v>https://www.bing.com/search?q=paris+france&amp;form=skydnc</v>
    <v>Learn more on Bing</v>
  </rv>
  <rv s="1">
    <fb>2.35222222222222</fb>
    <v>9</v>
  </rv>
  <rv s="1">
    <fb>2145906</fb>
    <v>8</v>
  </rv>
  <rv s="6">
    <v>#VALUE!</v>
    <v>11</v>
    <v>12</v>
    <v>Paris</v>
    <v>4</v>
    <v>5</v>
    <v>Map</v>
    <v>6</v>
    <v>7</v>
    <v>en-US</v>
    <v>85584d24-2116-5b98-89f9-5714db931ac6</v>
    <v>536870912</v>
    <v>1</v>
    <v>15</v>
    <v>16</v>
    <v>17</v>
    <v>Paris is the capital and largest city of France. With an official estimated population of 2,102,650 residents as of 1 January 2023 in an area of more than 105 km², Paris is the fourth-largest city in the European Union and the 30th most densely ...</v>
    <v>18</v>
    <v>19</v>
    <v>21</v>
    <v>22</v>
    <v>23</v>
    <v>Paris</v>
    <v>24</v>
    <v>Paris</v>
    <v>mdp/vdpid/7012570570818584578</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webimage">
    <k n="WebImageIdentifier" t="i"/>
    <k n="_Provider" t="spb"/>
    <k n="Attribution" t="spb"/>
    <k n="CalcOrigin" t="i"/>
    <k n="ComputedImage" t="b"/>
    <k n="Text" t="s"/>
  </s>
  <s t="_array">
    <k n="array" t="a"/>
  </s>
  <s t="_hyperlink">
    <k n="Address" t="s"/>
    <k n="Text" t="s"/>
  </s>
  <s t="_linkedentity2core">
    <k n="_CRID" t="e"/>
    <k n="_Attribution" t="spb"/>
    <k n="_Display" t="spb"/>
    <k n="_DisplayString" t="s"/>
    <k n="_Flags" t="spb"/>
    <k n="_Format" t="spb"/>
    <k n="_Icon" t="s"/>
    <k n="_Provider" t="spb"/>
    <k n="_SubLabel" t="spb"/>
    <k n="%EntityCulture" t="s"/>
    <k n="%EntityId" t="s"/>
    <k n="%EntityServiceId" t="i"/>
    <k n="%IsRefreshable" t="b"/>
    <k n="Admin Division 1 (State/province/other)" t="r"/>
    <k n="Admin Division 2 (County/district/other)" t="r"/>
    <k n="Area" t="r"/>
    <k n="Country/region" t="r"/>
    <k n="Description" t="s"/>
    <k n="Image" t="r"/>
    <k n="Latitude" t="r"/>
    <k n="Leader(s)" t="r"/>
    <k n="LearnMoreOnLink" t="r"/>
    <k n="Longitude" t="r"/>
    <k n="Name" t="s"/>
    <k n="Population" t="r"/>
    <k n="Time zone(s)" t="r"/>
    <k n="UniqueName" t="s"/>
    <k n="VDPID/VSID" t="s"/>
  </s>
  <s t="_linkedentity2core">
    <k n="_CRID" t="e"/>
    <k n="_Attribution" t="spb"/>
    <k n="_Display" t="spb"/>
    <k n="_DisplayString" t="s"/>
    <k n="_Flags" t="spb"/>
    <k n="_Format" t="spb"/>
    <k n="_Icon" t="s"/>
    <k n="_Provider" t="spb"/>
    <k n="_SubLabel" t="spb"/>
    <k n="%EntityCulture" t="s"/>
    <k n="%EntityId" t="s"/>
    <k n="%EntityServiceId" t="i"/>
    <k n="%IsRefreshable" t="b"/>
    <k n="Admin Division 1 (State/province/other)" t="r"/>
    <k n="Area" t="r"/>
    <k n="Country/region" t="r"/>
    <k n="Description" t="s"/>
    <k n="Image" t="r"/>
    <k n="Latitude" t="r"/>
    <k n="Leader(s)" t="r"/>
    <k n="LearnMoreOnLink" t="r"/>
    <k n="Longitude" t="r"/>
    <k n="Name" t="s"/>
    <k n="Population" t="r"/>
    <k n="UniqueName" t="s"/>
    <k n="VDPID/VSID" t="s"/>
  </s>
</rvStructures>
</file>

<file path=xl/richData/rdsupportingpropertybag.xml><?xml version="1.0" encoding="utf-8"?>
<supportingPropertyBags xmlns="http://schemas.microsoft.com/office/spreadsheetml/2017/richdata2">
  <spbArrays count="2">
    <a count="27">
      <v t="s">%EntityServiceId</v>
      <v t="s">%IsRefreshable</v>
      <v t="s">%EntityCulture</v>
      <v t="s">%EntityId</v>
      <v t="s">_Icon</v>
      <v t="s">_Provider</v>
      <v t="s">_Attribution</v>
      <v t="s">_Display</v>
      <v t="s">Name</v>
      <v t="s">_Format</v>
      <v t="s">Admin Division 2 (County/district/other)</v>
      <v t="s">Admin Division 1 (State/province/other)</v>
      <v t="s">Country/region</v>
      <v t="s">Leader(s)</v>
      <v t="s">_SubLabel</v>
      <v t="s">Population</v>
      <v t="s">Area</v>
      <v t="s">Latitude</v>
      <v t="s">Longitude</v>
      <v t="s">Time zone(s)</v>
      <v t="s">_Flags</v>
      <v t="s">VDPID/VSID</v>
      <v t="s">UniqueName</v>
      <v t="s">_DisplayString</v>
      <v t="s">LearnMoreOnLink</v>
      <v t="s">Image</v>
      <v t="s">Description</v>
    </a>
    <a count="25">
      <v t="s">%EntityServiceId</v>
      <v t="s">%IsRefreshable</v>
      <v t="s">%EntityCulture</v>
      <v t="s">%EntityId</v>
      <v t="s">_Icon</v>
      <v t="s">_Provider</v>
      <v t="s">_Attribution</v>
      <v t="s">_Display</v>
      <v t="s">Name</v>
      <v t="s">_Format</v>
      <v t="s">Admin Division 1 (State/province/other)</v>
      <v t="s">Country/region</v>
      <v t="s">Leader(s)</v>
      <v t="s">_SubLabel</v>
      <v t="s">Population</v>
      <v t="s">Area</v>
      <v t="s">Latitude</v>
      <v t="s">Longitude</v>
      <v t="s">_Flags</v>
      <v t="s">VDPID/VSID</v>
      <v t="s">UniqueName</v>
      <v t="s">_DisplayString</v>
      <v t="s">LearnMoreOnLink</v>
      <v t="s">Image</v>
      <v t="s">Description</v>
    </a>
  </spbArrays>
  <spbData count="13">
    <spb s="0">
      <v xml:space="preserve">Wikipedia	</v>
      <v xml:space="preserve">CC BY-SA 3.0	</v>
      <v xml:space="preserve">https://en.wikipedia.org/wiki/Las_Vegas	</v>
      <v xml:space="preserve">https://creativecommons.org/licenses/by-sa/3.0	</v>
    </spb>
    <spb s="1">
      <v>0</v>
      <v>0</v>
      <v>0</v>
      <v>0</v>
      <v>0</v>
      <v>0</v>
      <v>0</v>
      <v>0</v>
      <v>0</v>
      <v>0</v>
    </spb>
    <spb s="2">
      <v>0</v>
      <v>Name</v>
      <v>LearnMoreOnLink</v>
    </spb>
    <spb s="3">
      <v>0</v>
      <v>0</v>
      <v>0</v>
    </spb>
    <spb s="4">
      <v>3</v>
      <v>3</v>
      <v>3</v>
    </spb>
    <spb s="5">
      <v>1</v>
      <v>2</v>
    </spb>
    <spb s="6">
      <v>https://www.bing.com</v>
      <v>https://www.bing.com/th?id=Ga%5Cbing_yt.png&amp;w=100&amp;h=40&amp;c=0&amp;pid=0.1</v>
      <v>Powered by Bing</v>
    </spb>
    <spb s="7">
      <v>square km</v>
      <v>2020</v>
    </spb>
    <spb s="8">
      <v>3</v>
    </spb>
    <spb s="8">
      <v>4</v>
    </spb>
    <spb s="0">
      <v xml:space="preserve">Wikipedia	</v>
      <v xml:space="preserve">CC BY-SA 3.0	</v>
      <v xml:space="preserve">https://en.wikipedia.org/wiki/Paris	</v>
      <v xml:space="preserve">https://creativecommons.org/licenses/by-sa/3.0	</v>
    </spb>
    <spb s="9">
      <v>10</v>
      <v>10</v>
      <v>10</v>
      <v>10</v>
      <v>10</v>
      <v>10</v>
      <v>10</v>
      <v>10</v>
      <v>10</v>
    </spb>
    <spb s="2">
      <v>1</v>
      <v>Name</v>
      <v>LearnMoreOnLink</v>
    </spb>
  </spbData>
</supportingPropertyBags>
</file>

<file path=xl/richData/rdsupportingpropertybagstructure.xml><?xml version="1.0" encoding="utf-8"?>
<spbStructures xmlns="http://schemas.microsoft.com/office/spreadsheetml/2017/richdata2" count="10">
  <s>
    <k n="SourceText" t="s"/>
    <k n="LicenseText" t="s"/>
    <k n="SourceAddress" t="s"/>
    <k n="LicenseAddress" t="s"/>
  </s>
  <s>
    <k n="Area" t="spb"/>
    <k n="Name" t="spb"/>
    <k n="Latitude" t="spb"/>
    <k n="Longitude" t="spb"/>
    <k n="Population" t="spb"/>
    <k n="UniqueName" t="spb"/>
    <k n="Description" t="spb"/>
    <k n="Country/region" t="spb"/>
    <k n="Admin Division 1 (State/province/other)" t="spb"/>
    <k n="Admin Division 2 (County/district/other)" t="spb"/>
  </s>
  <s>
    <k n="^Order" t="spba"/>
    <k n="TitleProperty" t="s"/>
    <k n="SubTitleProperty" t="s"/>
  </s>
  <s>
    <k n="ShowInCardView" t="b"/>
    <k n="ShowInDotNotation" t="b"/>
    <k n="ShowInAutoComplete" t="b"/>
  </s>
  <s>
    <k n="UniqueName" t="spb"/>
    <k n="VDPID/VSID" t="spb"/>
    <k n="LearnMoreOnLink" t="spb"/>
  </s>
  <s>
    <k n="Name" t="i"/>
    <k n="Image" t="i"/>
  </s>
  <s>
    <k n="link" t="s"/>
    <k n="logo" t="s"/>
    <k n="name" t="s"/>
  </s>
  <s>
    <k n="Area" t="s"/>
    <k n="Population" t="s"/>
  </s>
  <s>
    <k n="_Self" t="i"/>
  </s>
  <s>
    <k n="Area" t="spb"/>
    <k n="Name" t="spb"/>
    <k n="Latitude" t="spb"/>
    <k n="Longitude" t="spb"/>
    <k n="Population" t="spb"/>
    <k n="UniqueName" t="spb"/>
    <k n="Description" t="spb"/>
    <k n="Country/region" t="spb"/>
    <k n="Admin Division 1 (State/province/other)"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4FC6C5-7B81-47BD-882A-D4C52E078052}" name="Table3" displayName="Table3" ref="A2:AT64" totalsRowCount="1" headerRowDxfId="102" dataDxfId="101" headerRowCellStyle="Accent1">
  <tableColumns count="46">
    <tableColumn id="1" xr3:uid="{CC294BD5-B5F7-49BE-B5F6-F18CF5978017}" name="Status" totalsRowLabel="Total" dataDxfId="100" totalsRowDxfId="45"/>
    <tableColumn id="53" xr3:uid="{F56D2A6F-3D58-4AF4-A2F4-3373DB970BB1}" name="Start Date" dataDxfId="99" totalsRowDxfId="44" dataCellStyle="Normal 2"/>
    <tableColumn id="54" xr3:uid="{EB65B5AA-630A-4947-BB64-9D100B8F542D}" name="End Date" dataDxfId="98" totalsRowDxfId="43" dataCellStyle="Normal 2"/>
    <tableColumn id="9" xr3:uid="{863A9278-8180-4613-8D44-E15A82547B31}" name="Official Event Name" dataDxfId="97" totalsRowDxfId="42" dataCellStyle="Normal 2"/>
    <tableColumn id="2" xr3:uid="{E0E6BEA0-8CC5-4E9C-9149-4F17CF4F8248}" name="Tier " dataDxfId="96" totalsRowDxfId="41" dataCellStyle="Normal 2"/>
    <tableColumn id="3" xr3:uid="{B78BC77B-72C0-4FC8-8C9E-B3D433EA6C8C}" name="Size of Conference" dataDxfId="95" totalsRowDxfId="40" dataCellStyle="Comma"/>
    <tableColumn id="43" xr3:uid="{B918C4F8-5219-4EFD-8DEC-5E0B49DA91A1}" name="Event Landing Page" dataDxfId="94" totalsRowDxfId="39" dataCellStyle="Normal 2"/>
    <tableColumn id="44" xr3:uid="{DE6FDDD4-87F3-4B84-B0B6-D83303F23799}" name="City" dataDxfId="93" totalsRowDxfId="38" dataCellStyle="Normal 2"/>
    <tableColumn id="12" xr3:uid="{B71E881D-68BB-45FC-B7E4-4CCC3E2AD822}" name="State/Region" dataDxfId="92" totalsRowDxfId="37" dataCellStyle="Normal 2"/>
    <tableColumn id="17" xr3:uid="{F46287FE-7332-4396-9025-70DAFA5D84F0}" name="Country" dataDxfId="91" totalsRowDxfId="36" dataCellStyle="Normal 2"/>
    <tableColumn id="55" xr3:uid="{9433957D-0FF2-4469-A705-097F39282858}" name="Industry/ Industries" dataDxfId="90" totalsRowDxfId="35" dataCellStyle="Normal 2"/>
    <tableColumn id="56" xr3:uid="{AFE3695D-1A07-47D6-A397-073BDD816225}" name="Audience Type - Relevant Job Roles Attending" dataDxfId="89" totalsRowDxfId="34" dataCellStyle="Normal 2"/>
    <tableColumn id="52" xr3:uid="{7D2770E5-35A8-4180-A2A7-8818E5CAF3B7}" name="Attending / Sponsoring " dataDxfId="88" totalsRowDxfId="33" dataCellStyle="Normal 2"/>
    <tableColumn id="51" xr3:uid="{48AE53AB-8D6B-469C-97DA-285228E65ACE}" name="# Attending From Our Organization" dataDxfId="87" totalsRowDxfId="32" dataCellStyle="Normal 2"/>
    <tableColumn id="57" xr3:uid="{45D84AA9-9854-42D9-9046-B5DCAB43C004}" name="Names of Our Attendees" dataDxfId="86" totalsRowDxfId="31" dataCellStyle="Normal 2"/>
    <tableColumn id="50" xr3:uid="{88CA8317-2E81-4588-A5F9-4F75458D344C}" name="Materials Needed " dataDxfId="85" totalsRowDxfId="30" dataCellStyle="Normal 2"/>
    <tableColumn id="49" xr3:uid="{C63E40C8-DDEF-4D37-A360-DDB0973777AD}" name="Registered Date" dataDxfId="84" totalsRowDxfId="29" dataCellStyle="Normal 2"/>
    <tableColumn id="48" xr3:uid="{9D2D4A57-FCCB-4C60-BDA8-26891D60C66F}" name="Booth Number " dataDxfId="83" totalsRowDxfId="28" dataCellStyle="Normal 2"/>
    <tableColumn id="47" xr3:uid="{BF6EA124-04DF-4F90-B392-449EEAE637BD}" name="Shipping Deadline Date for Event " dataDxfId="82" totalsRowDxfId="27" dataCellStyle="Normal 2"/>
    <tableColumn id="4" xr3:uid="{A69C3519-F533-442A-9B80-00A18800028F}" name="Payment Status " dataDxfId="81" totalsRowDxfId="26"/>
    <tableColumn id="6" xr3:uid="{766EF33B-43CE-49BC-B065-7D6DFED15143}" name="Type Of  Venue" dataDxfId="80" totalsRowDxfId="25" dataCellStyle="Normal 2"/>
    <tableColumn id="8" xr3:uid="{EC179057-CFBE-4BB7-B70B-BE110D2381CE}" name="Speaking " dataDxfId="79" totalsRowDxfId="24" dataCellStyle="Normal 2"/>
    <tableColumn id="7" xr3:uid="{6DEA29B8-A584-42B4-AE39-EEA513C67B05}" name="Speaking Oppty Details" dataDxfId="78" totalsRowDxfId="23" dataCellStyle="Normal 2"/>
    <tableColumn id="5" xr3:uid="{61224719-95E2-4735-A6C8-DF0704DC9FB6}" name="Event Producer" dataDxfId="77" totalsRowDxfId="22"/>
    <tableColumn id="40" xr3:uid="{60F3FC12-5055-47CA-B5FA-9C294ECEDF62}" name="# of Conversations " dataDxfId="76" totalsRowDxfId="21" dataCellStyle="Normal 2"/>
    <tableColumn id="15" xr3:uid="{3D6FD29F-4B79-4AB7-B831-160F049A82A4}" name="# of Meetings" dataDxfId="75" totalsRowDxfId="20" dataCellStyle="Normal 2"/>
    <tableColumn id="14" xr3:uid="{82640D7F-6910-4C87-9699-E63A6F5D07F4}" name="# of MQLs" dataDxfId="74" totalsRowDxfId="19" dataCellStyle="Normal 2"/>
    <tableColumn id="13" xr3:uid="{8449088B-FA1E-4DFA-859B-1FC1D0E60197}" name="# of SQLs" dataDxfId="73" totalsRowDxfId="18" dataCellStyle="Normal 2"/>
    <tableColumn id="41" xr3:uid="{A8E00ACC-E9BE-42F6-BFDC-2299819DABEB}" name="# of Opportunities" dataDxfId="72" totalsRowDxfId="17" dataCellStyle="Normal 2"/>
    <tableColumn id="11" xr3:uid="{2446E471-6DD9-4B9B-93E0-D74AC2AAF9FB}" name="Total Sales $$ (AOV or actual sales) [$ AOV, e.g. $40,000]" dataDxfId="71" totalsRowDxfId="16" dataCellStyle="Normal 2">
      <calculatedColumnFormula>Table3[[#This Row],['# of Opportunities]]*40000</calculatedColumnFormula>
    </tableColumn>
    <tableColumn id="16" xr3:uid="{6628902E-CEBC-4857-B482-48443D4E1C50}" name="# of New Names in Database" dataDxfId="70" totalsRowDxfId="15" dataCellStyle="Normal 2"/>
    <tableColumn id="10" xr3:uid="{7C4CD515-8BD3-405A-90D7-BCA52B4505B4}" name="Cost Per New Contact" dataDxfId="69" totalsRowDxfId="14" dataCellStyle="Normal 2">
      <calculatedColumnFormula>IFERROR(Table3[[#This Row],[Total Cost Attending]]/Table3[[#This Row],['# of New Names in Database]],"")</calculatedColumnFormula>
    </tableColumn>
    <tableColumn id="42" xr3:uid="{2D1E4764-1457-4ACE-806E-0D4178617C2F}" name="Cost per_x000a_ MQL" dataDxfId="68" totalsRowDxfId="13" dataCellStyle="Normal 2">
      <calculatedColumnFormula>IFERROR(Table3[[#This Row],[Total Cost Attending]]/Table3[[#This Row],['# of MQLs]],"")</calculatedColumnFormula>
    </tableColumn>
    <tableColumn id="22" xr3:uid="{A25505C8-EEF9-46F9-8E77-A351CFDC830B}" name="Official Hotel" dataDxfId="67" totalsRowDxfId="12"/>
    <tableColumn id="23" xr3:uid="{859204C2-6FE2-469E-B912-D2B57DF9CE47}" name="Rooms Booked (# &amp; Date)" dataDxfId="66" totalsRowDxfId="11"/>
    <tableColumn id="26" xr3:uid="{8886716D-706D-43EA-BBA3-F66C51EA6270}" name="Sponsorship Cost" totalsRowFunction="sum" dataDxfId="65" totalsRowDxfId="10" dataCellStyle="Currency"/>
    <tableColumn id="27" xr3:uid="{2448A1FF-9329-405A-80B4-299F6DBF9941}" name="Sponsorship Level" dataDxfId="64" totalsRowDxfId="9" dataCellStyle="Currency"/>
    <tableColumn id="28" xr3:uid="{9C7586E9-EB85-4D5E-AA31-626AF04B02DB}" name="Included in Sponsorship Package" dataDxfId="63" totalsRowDxfId="8" dataCellStyle="Currency"/>
    <tableColumn id="29" xr3:uid="{9101D2A3-3C2E-429C-A600-055FACA6CABA}" name="Attending (#)" dataDxfId="62" totalsRowDxfId="7" dataCellStyle="Currency"/>
    <tableColumn id="30" xr3:uid="{FE89E622-C1D7-4333-9B2A-90646B57EBAB}" name="Cost (Attendee Ticket $)" totalsRowFunction="sum" dataDxfId="61" totalsRowDxfId="6" dataCellStyle="Currency"/>
    <tableColumn id="31" xr3:uid="{D479B7F7-6C76-4AA6-8017-6AA2ABAFCA1D}" name="Total Cost Attending" totalsRowFunction="sum" dataDxfId="60" totalsRowDxfId="5" dataCellStyle="Currency"/>
    <tableColumn id="37" xr3:uid="{30511AC4-494D-40B7-B6E9-AEF3B753DEE1}" name="Notes re Costs" dataDxfId="59" totalsRowDxfId="4" dataCellStyle="Normal 2"/>
    <tableColumn id="32" xr3:uid="{B37A803F-1111-40B1-8D22-C83891AC0A56}" name="Conference Contact (name, email, phone number)" dataDxfId="58" totalsRowDxfId="3"/>
    <tableColumn id="34" xr3:uid="{3AC61E8C-4FFD-4840-8831-94B79DC1BEA6}" name="NOTES" dataDxfId="57" totalsRowDxfId="2"/>
    <tableColumn id="35" xr3:uid="{6C5F8DC4-0449-4DB4-9E96-4867DA4B19F5}" name="Membership Opportunities " dataDxfId="56" totalsRowDxfId="1"/>
    <tableColumn id="36" xr3:uid="{7C77B8F4-D354-4287-9D36-CB4AB367452C}" name="Shipping Notes " dataDxfId="55" totalsRowDxfId="0"/>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magicfashionevents.com/en/index.html" TargetMode="External"/><Relationship Id="rId1" Type="http://schemas.openxmlformats.org/officeDocument/2006/relationships/hyperlink" Target="https://www.ces.tech/" TargetMode="Externa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7B49-ED19-4C29-B5A0-B106B68A2C13}">
  <dimension ref="A1:AU66"/>
  <sheetViews>
    <sheetView showGridLines="0" tabSelected="1" workbookViewId="0">
      <pane xSplit="4" ySplit="2" topLeftCell="E3" activePane="bottomRight" state="frozen"/>
      <selection pane="topRight" activeCell="C1" sqref="C1"/>
      <selection pane="bottomLeft" activeCell="A2" sqref="A2"/>
      <selection pane="bottomRight" activeCell="J11" sqref="J11"/>
    </sheetView>
  </sheetViews>
  <sheetFormatPr baseColWidth="10" defaultColWidth="9.1640625" defaultRowHeight="14" x14ac:dyDescent="0.2"/>
  <cols>
    <col min="1" max="1" width="13.1640625" style="70" customWidth="1"/>
    <col min="2" max="2" width="21.1640625" style="37" bestFit="1" customWidth="1"/>
    <col min="3" max="3" width="22.5" style="37" customWidth="1"/>
    <col min="4" max="4" width="13.1640625" style="68" customWidth="1"/>
    <col min="5" max="5" width="13.1640625" style="37" customWidth="1"/>
    <col min="6" max="6" width="13.1640625" style="71" customWidth="1"/>
    <col min="7" max="7" width="13.1640625" style="37" customWidth="1"/>
    <col min="8" max="10" width="14.5" style="37" customWidth="1"/>
    <col min="11" max="11" width="19" style="37" customWidth="1"/>
    <col min="12" max="20" width="13.1640625" style="37" customWidth="1"/>
    <col min="21" max="21" width="16.5" style="31" bestFit="1" customWidth="1"/>
    <col min="22" max="37" width="13.1640625" style="37" customWidth="1"/>
    <col min="38" max="38" width="13.1640625" style="73" customWidth="1"/>
    <col min="39" max="44" width="13.1640625" style="37" customWidth="1"/>
    <col min="45" max="45" width="13.1640625" style="70" customWidth="1"/>
    <col min="46" max="46" width="13.1640625" style="37" customWidth="1"/>
    <col min="47" max="47" width="13.1640625" style="36" customWidth="1"/>
    <col min="48" max="16384" width="9.1640625" style="37"/>
  </cols>
  <sheetData>
    <row r="1" spans="1:47" x14ac:dyDescent="0.2">
      <c r="A1" s="76" t="s">
        <v>0</v>
      </c>
      <c r="B1" s="76"/>
      <c r="C1" s="76"/>
      <c r="D1" s="76"/>
      <c r="E1" s="76" t="s">
        <v>0</v>
      </c>
      <c r="F1" s="76"/>
      <c r="G1" s="76"/>
      <c r="H1" s="76"/>
      <c r="I1" s="76"/>
      <c r="J1" s="76"/>
      <c r="K1" s="76"/>
      <c r="L1" s="76"/>
      <c r="M1" s="77" t="s">
        <v>1</v>
      </c>
      <c r="N1" s="77"/>
      <c r="O1" s="77"/>
      <c r="P1" s="77"/>
      <c r="Q1" s="77"/>
      <c r="R1" s="77"/>
      <c r="S1" s="77"/>
      <c r="T1" s="77"/>
      <c r="U1" s="77"/>
      <c r="V1" s="77"/>
      <c r="W1" s="77"/>
      <c r="X1" s="77"/>
      <c r="Y1" s="78" t="s">
        <v>2</v>
      </c>
      <c r="Z1" s="78"/>
      <c r="AA1" s="78"/>
      <c r="AB1" s="78"/>
      <c r="AC1" s="78"/>
      <c r="AD1" s="78"/>
      <c r="AE1" s="78"/>
      <c r="AF1" s="78"/>
      <c r="AG1" s="78"/>
      <c r="AH1" s="75" t="s">
        <v>3</v>
      </c>
      <c r="AI1" s="75"/>
      <c r="AJ1" s="75"/>
      <c r="AK1" s="75"/>
      <c r="AL1" s="75"/>
      <c r="AM1" s="75"/>
      <c r="AN1" s="75"/>
      <c r="AO1" s="75"/>
      <c r="AP1" s="75"/>
      <c r="AQ1" s="75"/>
      <c r="AR1" s="75"/>
      <c r="AS1" s="75"/>
      <c r="AT1" s="75"/>
    </row>
    <row r="2" spans="1:47" s="28" customFormat="1" ht="90.75" customHeight="1" x14ac:dyDescent="0.2">
      <c r="A2" s="1" t="s">
        <v>4</v>
      </c>
      <c r="B2" s="2" t="s">
        <v>5</v>
      </c>
      <c r="C2" s="2" t="s">
        <v>6</v>
      </c>
      <c r="D2" s="1" t="s">
        <v>7</v>
      </c>
      <c r="E2" s="1" t="s">
        <v>8</v>
      </c>
      <c r="F2" s="3" t="s">
        <v>9</v>
      </c>
      <c r="G2" s="3" t="s">
        <v>10</v>
      </c>
      <c r="H2" s="3" t="s">
        <v>11</v>
      </c>
      <c r="I2" s="3" t="s">
        <v>12</v>
      </c>
      <c r="J2" s="3" t="s">
        <v>13</v>
      </c>
      <c r="K2" s="3" t="s">
        <v>14</v>
      </c>
      <c r="L2" s="3" t="s">
        <v>15</v>
      </c>
      <c r="M2" s="4" t="s">
        <v>16</v>
      </c>
      <c r="N2" s="4" t="s">
        <v>17</v>
      </c>
      <c r="O2" s="4" t="s">
        <v>18</v>
      </c>
      <c r="P2" s="5" t="s">
        <v>19</v>
      </c>
      <c r="Q2" s="5" t="s">
        <v>20</v>
      </c>
      <c r="R2" s="5" t="s">
        <v>21</v>
      </c>
      <c r="S2" s="5" t="s">
        <v>22</v>
      </c>
      <c r="T2" s="4" t="s">
        <v>23</v>
      </c>
      <c r="U2" s="4" t="s">
        <v>24</v>
      </c>
      <c r="V2" s="4" t="s">
        <v>25</v>
      </c>
      <c r="W2" s="4" t="s">
        <v>26</v>
      </c>
      <c r="X2" s="6" t="s">
        <v>27</v>
      </c>
      <c r="Y2" s="7" t="s">
        <v>28</v>
      </c>
      <c r="Z2" s="7" t="s">
        <v>29</v>
      </c>
      <c r="AA2" s="7" t="s">
        <v>30</v>
      </c>
      <c r="AB2" s="7" t="s">
        <v>31</v>
      </c>
      <c r="AC2" s="7" t="s">
        <v>32</v>
      </c>
      <c r="AD2" s="7" t="s">
        <v>33</v>
      </c>
      <c r="AE2" s="7" t="s">
        <v>34</v>
      </c>
      <c r="AF2" s="7" t="s">
        <v>35</v>
      </c>
      <c r="AG2" s="7" t="s">
        <v>36</v>
      </c>
      <c r="AH2" s="8" t="s">
        <v>37</v>
      </c>
      <c r="AI2" s="8" t="s">
        <v>38</v>
      </c>
      <c r="AJ2" s="9" t="s">
        <v>39</v>
      </c>
      <c r="AK2" s="10" t="s">
        <v>40</v>
      </c>
      <c r="AL2" s="10" t="s">
        <v>41</v>
      </c>
      <c r="AM2" s="10" t="s">
        <v>42</v>
      </c>
      <c r="AN2" s="10" t="s">
        <v>43</v>
      </c>
      <c r="AO2" s="10" t="s">
        <v>44</v>
      </c>
      <c r="AP2" s="10" t="s">
        <v>45</v>
      </c>
      <c r="AQ2" s="11" t="s">
        <v>46</v>
      </c>
      <c r="AR2" s="11" t="s">
        <v>47</v>
      </c>
      <c r="AS2" s="11" t="s">
        <v>48</v>
      </c>
      <c r="AT2" s="11" t="s">
        <v>49</v>
      </c>
    </row>
    <row r="3" spans="1:47" s="44" customFormat="1" ht="117" customHeight="1" x14ac:dyDescent="0.2">
      <c r="A3" s="28" t="s">
        <v>50</v>
      </c>
      <c r="B3" s="38">
        <v>45664</v>
      </c>
      <c r="C3" s="39">
        <v>45667</v>
      </c>
      <c r="D3" s="40" t="s">
        <v>51</v>
      </c>
      <c r="E3" s="31" t="s">
        <v>52</v>
      </c>
      <c r="F3" s="12">
        <v>10000</v>
      </c>
      <c r="G3" s="13" t="s">
        <v>53</v>
      </c>
      <c r="H3" s="31" t="e" vm="1">
        <v>#VALUE!</v>
      </c>
      <c r="I3" s="31" t="s">
        <v>54</v>
      </c>
      <c r="J3" s="31" t="s">
        <v>55</v>
      </c>
      <c r="K3" s="31" t="s">
        <v>56</v>
      </c>
      <c r="L3" s="28" t="s">
        <v>57</v>
      </c>
      <c r="M3" s="29" t="s">
        <v>58</v>
      </c>
      <c r="N3" s="31">
        <v>5</v>
      </c>
      <c r="O3" s="28" t="s">
        <v>59</v>
      </c>
      <c r="P3" s="28" t="s">
        <v>60</v>
      </c>
      <c r="Q3" s="41">
        <v>45662</v>
      </c>
      <c r="R3" s="31">
        <v>55</v>
      </c>
      <c r="S3" s="41">
        <v>45664</v>
      </c>
      <c r="T3" s="31" t="s">
        <v>61</v>
      </c>
      <c r="U3" s="31" t="s">
        <v>62</v>
      </c>
      <c r="V3" s="31" t="s">
        <v>63</v>
      </c>
      <c r="W3" s="28" t="s">
        <v>64</v>
      </c>
      <c r="X3" s="28" t="s">
        <v>65</v>
      </c>
      <c r="Y3" s="31">
        <v>163</v>
      </c>
      <c r="Z3" s="31">
        <v>25</v>
      </c>
      <c r="AA3" s="31">
        <v>23</v>
      </c>
      <c r="AB3" s="31">
        <v>12</v>
      </c>
      <c r="AC3" s="31">
        <v>11</v>
      </c>
      <c r="AD3" s="42">
        <f>Table3[[#This Row],['# of Opportunities]]*40000</f>
        <v>440000</v>
      </c>
      <c r="AE3" s="31">
        <v>272</v>
      </c>
      <c r="AF3" s="42">
        <f>IFERROR(Table3[[#This Row],[Total Cost Attending]]/Table3[[#This Row],['# of New Names in Database]],"")</f>
        <v>220.58823529411765</v>
      </c>
      <c r="AG3" s="42">
        <f>IFERROR(Table3[[#This Row],[Total Cost Attending]]/Table3[[#This Row],['# of MQLs]],"")</f>
        <v>2608.695652173913</v>
      </c>
      <c r="AH3" s="28" t="s">
        <v>66</v>
      </c>
      <c r="AI3" s="28" t="s">
        <v>67</v>
      </c>
      <c r="AJ3" s="14">
        <v>15000</v>
      </c>
      <c r="AK3" s="14" t="s">
        <v>68</v>
      </c>
      <c r="AL3" s="15" t="s">
        <v>69</v>
      </c>
      <c r="AM3" s="16">
        <v>5</v>
      </c>
      <c r="AN3" s="17" t="s">
        <v>70</v>
      </c>
      <c r="AO3" s="14">
        <v>60000</v>
      </c>
      <c r="AP3" s="28" t="s">
        <v>71</v>
      </c>
      <c r="AQ3" s="28" t="s">
        <v>72</v>
      </c>
      <c r="AR3" s="28" t="s">
        <v>73</v>
      </c>
      <c r="AS3" s="31" t="s">
        <v>74</v>
      </c>
      <c r="AT3" s="43" t="s">
        <v>75</v>
      </c>
    </row>
    <row r="4" spans="1:47" s="44" customFormat="1" ht="72" customHeight="1" x14ac:dyDescent="0.2">
      <c r="A4" s="28" t="s">
        <v>50</v>
      </c>
      <c r="B4" s="38">
        <v>45706</v>
      </c>
      <c r="C4" s="39">
        <v>45708</v>
      </c>
      <c r="D4" s="40" t="s">
        <v>76</v>
      </c>
      <c r="E4" s="31" t="s">
        <v>77</v>
      </c>
      <c r="F4" s="12">
        <v>10000</v>
      </c>
      <c r="G4" s="79" t="s">
        <v>92</v>
      </c>
      <c r="H4" s="31" t="e" vm="2">
        <v>#VALUE!</v>
      </c>
      <c r="I4" s="31"/>
      <c r="J4" s="31" t="s">
        <v>78</v>
      </c>
      <c r="K4" s="31" t="s">
        <v>79</v>
      </c>
      <c r="L4" s="28" t="s">
        <v>80</v>
      </c>
      <c r="M4" s="31" t="s">
        <v>81</v>
      </c>
      <c r="N4" s="31">
        <v>5</v>
      </c>
      <c r="O4" s="28" t="s">
        <v>59</v>
      </c>
      <c r="P4" s="28" t="s">
        <v>82</v>
      </c>
      <c r="Q4" s="41">
        <v>45662</v>
      </c>
      <c r="R4" s="31" t="s">
        <v>74</v>
      </c>
      <c r="S4" s="41" t="s">
        <v>74</v>
      </c>
      <c r="T4" s="31" t="s">
        <v>74</v>
      </c>
      <c r="U4" s="31" t="s">
        <v>83</v>
      </c>
      <c r="V4" s="31" t="s">
        <v>84</v>
      </c>
      <c r="W4" s="31" t="s">
        <v>74</v>
      </c>
      <c r="X4" s="28" t="s">
        <v>85</v>
      </c>
      <c r="Y4" s="31">
        <v>75</v>
      </c>
      <c r="Z4" s="31">
        <v>18</v>
      </c>
      <c r="AA4" s="31">
        <v>14</v>
      </c>
      <c r="AB4" s="31">
        <v>6</v>
      </c>
      <c r="AC4" s="31">
        <v>5</v>
      </c>
      <c r="AD4" s="42">
        <f>Table3[[#This Row],['# of Opportunities]]*40000</f>
        <v>200000</v>
      </c>
      <c r="AE4" s="31">
        <v>100</v>
      </c>
      <c r="AF4" s="42">
        <f>IFERROR(Table3[[#This Row],[Total Cost Attending]]/Table3[[#This Row],['# of New Names in Database]],"")</f>
        <v>250</v>
      </c>
      <c r="AG4" s="42">
        <f>IFERROR(Table3[[#This Row],[Total Cost Attending]]/Table3[[#This Row],['# of MQLs]],"")</f>
        <v>1785.7142857142858</v>
      </c>
      <c r="AH4" s="31"/>
      <c r="AI4" s="31"/>
      <c r="AJ4" s="14">
        <v>0</v>
      </c>
      <c r="AK4" s="18"/>
      <c r="AL4" s="15" t="s">
        <v>74</v>
      </c>
      <c r="AM4" s="16"/>
      <c r="AN4" s="16" t="s">
        <v>74</v>
      </c>
      <c r="AO4" s="14">
        <v>25000</v>
      </c>
      <c r="AP4" s="31"/>
      <c r="AQ4" s="31"/>
      <c r="AR4" s="28" t="s">
        <v>86</v>
      </c>
      <c r="AS4" s="31"/>
      <c r="AT4" s="46"/>
    </row>
    <row r="5" spans="1:47" ht="15" x14ac:dyDescent="0.2">
      <c r="A5" s="28" t="s">
        <v>87</v>
      </c>
      <c r="B5" s="29"/>
      <c r="C5" s="29"/>
      <c r="D5" s="40"/>
      <c r="E5" s="31"/>
      <c r="F5" s="19"/>
      <c r="G5" s="29"/>
      <c r="H5" s="29"/>
      <c r="I5" s="29"/>
      <c r="J5" s="29"/>
      <c r="K5" s="29"/>
      <c r="L5" s="29"/>
      <c r="M5" s="29"/>
      <c r="N5" s="29"/>
      <c r="O5" s="29"/>
      <c r="P5" s="29"/>
      <c r="Q5" s="29"/>
      <c r="R5" s="29"/>
      <c r="S5" s="29"/>
      <c r="T5" s="31"/>
      <c r="V5" s="29"/>
      <c r="W5" s="31"/>
      <c r="X5" s="40"/>
      <c r="Y5" s="29"/>
      <c r="Z5" s="29"/>
      <c r="AA5" s="29"/>
      <c r="AB5" s="29"/>
      <c r="AC5" s="29"/>
      <c r="AD5" s="42">
        <f>Table3[[#This Row],['# of Opportunities]]*40000</f>
        <v>0</v>
      </c>
      <c r="AE5" s="29"/>
      <c r="AF5" s="47" t="str">
        <f>IFERROR(Table3[[#This Row],[Total Cost Attending]]/Table3[[#This Row],['# of New Names in Database]],"")</f>
        <v/>
      </c>
      <c r="AG5" s="47" t="str">
        <f>IFERROR(Table3[[#This Row],[Total Cost Attending]]/Table3[[#This Row],['# of MQLs]],"")</f>
        <v/>
      </c>
      <c r="AH5" s="29"/>
      <c r="AI5" s="29"/>
      <c r="AJ5" s="14"/>
      <c r="AK5" s="20"/>
      <c r="AL5" s="15"/>
      <c r="AM5" s="16"/>
      <c r="AN5" s="20"/>
      <c r="AO5" s="20"/>
      <c r="AP5" s="29"/>
      <c r="AQ5" s="29"/>
      <c r="AR5" s="40"/>
      <c r="AS5" s="29"/>
      <c r="AT5" s="46"/>
      <c r="AU5" s="37"/>
    </row>
    <row r="6" spans="1:47" ht="15" x14ac:dyDescent="0.2">
      <c r="A6" s="28" t="s">
        <v>88</v>
      </c>
      <c r="B6" s="29"/>
      <c r="C6" s="29"/>
      <c r="D6" s="40"/>
      <c r="E6" s="31"/>
      <c r="F6" s="19"/>
      <c r="G6" s="29"/>
      <c r="H6" s="29"/>
      <c r="I6" s="29"/>
      <c r="J6" s="29"/>
      <c r="K6" s="29"/>
      <c r="L6" s="29"/>
      <c r="M6" s="29"/>
      <c r="N6" s="29"/>
      <c r="O6" s="29"/>
      <c r="P6" s="29"/>
      <c r="Q6" s="29"/>
      <c r="R6" s="29"/>
      <c r="S6" s="29"/>
      <c r="T6" s="31"/>
      <c r="V6" s="29"/>
      <c r="W6" s="31"/>
      <c r="X6" s="29"/>
      <c r="Y6" s="29"/>
      <c r="Z6" s="29"/>
      <c r="AA6" s="29"/>
      <c r="AB6" s="29"/>
      <c r="AC6" s="29"/>
      <c r="AD6" s="45">
        <f>Table3[[#This Row],['# of Opportunities]]*40000</f>
        <v>0</v>
      </c>
      <c r="AE6" s="29"/>
      <c r="AF6" s="47" t="str">
        <f>IFERROR(Table3[[#This Row],[Total Cost Attending]]/Table3[[#This Row],['# of New Names in Database]],"")</f>
        <v/>
      </c>
      <c r="AG6" s="47" t="str">
        <f>IFERROR(Table3[[#This Row],[Total Cost Attending]]/Table3[[#This Row],['# of MQLs]],"")</f>
        <v/>
      </c>
      <c r="AH6" s="29"/>
      <c r="AI6" s="29"/>
      <c r="AJ6" s="14"/>
      <c r="AK6" s="20"/>
      <c r="AL6" s="15"/>
      <c r="AM6" s="16"/>
      <c r="AN6" s="20"/>
      <c r="AO6" s="20"/>
      <c r="AP6" s="29"/>
      <c r="AQ6" s="29"/>
      <c r="AR6" s="40"/>
      <c r="AS6" s="29"/>
      <c r="AT6" s="46"/>
      <c r="AU6" s="37"/>
    </row>
    <row r="7" spans="1:47" s="29" customFormat="1" ht="30" x14ac:dyDescent="0.2">
      <c r="A7" s="28" t="s">
        <v>89</v>
      </c>
      <c r="B7" s="30"/>
      <c r="C7" s="30"/>
      <c r="D7" s="28"/>
      <c r="E7" s="31"/>
      <c r="F7" s="19"/>
      <c r="G7" s="30"/>
      <c r="H7" s="30"/>
      <c r="I7" s="30"/>
      <c r="J7" s="30"/>
      <c r="K7" s="30"/>
      <c r="L7" s="30"/>
      <c r="M7" s="30"/>
      <c r="N7" s="30"/>
      <c r="O7" s="30"/>
      <c r="P7" s="30"/>
      <c r="Q7" s="30"/>
      <c r="R7" s="30"/>
      <c r="S7" s="30"/>
      <c r="T7" s="31"/>
      <c r="U7" s="31"/>
      <c r="V7" s="30"/>
      <c r="W7" s="31"/>
      <c r="X7" s="30"/>
      <c r="Y7" s="30"/>
      <c r="Z7" s="30"/>
      <c r="AA7" s="30"/>
      <c r="AB7" s="30"/>
      <c r="AC7" s="30"/>
      <c r="AD7" s="45">
        <f>Table3[[#This Row],['# of Opportunities]]*40000</f>
        <v>0</v>
      </c>
      <c r="AE7" s="30"/>
      <c r="AF7" s="48" t="str">
        <f>IFERROR(Table3[[#This Row],[Total Cost Attending]]/Table3[[#This Row],['# of New Names in Database]],"")</f>
        <v/>
      </c>
      <c r="AG7" s="48" t="str">
        <f>IFERROR(Table3[[#This Row],[Total Cost Attending]]/Table3[[#This Row],['# of MQLs]],"")</f>
        <v/>
      </c>
      <c r="AH7" s="30"/>
      <c r="AI7" s="30"/>
      <c r="AJ7" s="14"/>
      <c r="AK7" s="18"/>
      <c r="AL7" s="15"/>
      <c r="AM7" s="16"/>
      <c r="AN7" s="18"/>
      <c r="AO7" s="18"/>
      <c r="AP7" s="30"/>
      <c r="AQ7" s="30"/>
      <c r="AR7" s="28"/>
      <c r="AS7" s="30"/>
      <c r="AT7" s="46"/>
    </row>
    <row r="8" spans="1:47" s="29" customFormat="1" ht="15" x14ac:dyDescent="0.2">
      <c r="A8" s="28" t="s">
        <v>90</v>
      </c>
      <c r="D8" s="40"/>
      <c r="E8" s="31"/>
      <c r="F8" s="19"/>
      <c r="T8" s="31"/>
      <c r="U8" s="31"/>
      <c r="W8" s="31"/>
      <c r="AD8" s="45">
        <f>Table3[[#This Row],['# of Opportunities]]*40000</f>
        <v>0</v>
      </c>
      <c r="AF8" s="47" t="str">
        <f>IFERROR(Table3[[#This Row],[Total Cost Attending]]/Table3[[#This Row],['# of New Names in Database]],"")</f>
        <v/>
      </c>
      <c r="AG8" s="47" t="str">
        <f>IFERROR(Table3[[#This Row],[Total Cost Attending]]/Table3[[#This Row],['# of MQLs]],"")</f>
        <v/>
      </c>
      <c r="AJ8" s="14"/>
      <c r="AK8" s="20"/>
      <c r="AL8" s="15"/>
      <c r="AM8" s="16"/>
      <c r="AN8" s="20"/>
      <c r="AO8" s="20"/>
      <c r="AR8" s="40"/>
      <c r="AT8" s="46"/>
    </row>
    <row r="9" spans="1:47" s="29" customFormat="1" x14ac:dyDescent="0.2">
      <c r="A9" s="28"/>
      <c r="D9" s="40"/>
      <c r="E9" s="31"/>
      <c r="F9" s="19"/>
      <c r="T9" s="31"/>
      <c r="U9" s="31"/>
      <c r="W9" s="31"/>
      <c r="AD9" s="45">
        <f>Table3[[#This Row],['# of Opportunities]]*40000</f>
        <v>0</v>
      </c>
      <c r="AF9" s="47" t="str">
        <f>IFERROR(Table3[[#This Row],[Total Cost Attending]]/Table3[[#This Row],['# of New Names in Database]],"")</f>
        <v/>
      </c>
      <c r="AG9" s="47" t="str">
        <f>IFERROR(Table3[[#This Row],[Total Cost Attending]]/Table3[[#This Row],['# of MQLs]],"")</f>
        <v/>
      </c>
      <c r="AJ9" s="14"/>
      <c r="AK9" s="20"/>
      <c r="AL9" s="15"/>
      <c r="AM9" s="16"/>
      <c r="AN9" s="20"/>
      <c r="AO9" s="20"/>
      <c r="AT9" s="46"/>
    </row>
    <row r="10" spans="1:47" s="29" customFormat="1" x14ac:dyDescent="0.2">
      <c r="A10" s="28"/>
      <c r="D10" s="40"/>
      <c r="E10" s="31"/>
      <c r="F10" s="19"/>
      <c r="T10" s="31"/>
      <c r="U10" s="31"/>
      <c r="W10" s="31"/>
      <c r="AD10" s="45">
        <f>Table3[[#This Row],['# of Opportunities]]*40000</f>
        <v>0</v>
      </c>
      <c r="AF10" s="47" t="str">
        <f>IFERROR(Table3[[#This Row],[Total Cost Attending]]/Table3[[#This Row],['# of New Names in Database]],"")</f>
        <v/>
      </c>
      <c r="AG10" s="47" t="str">
        <f>IFERROR(Table3[[#This Row],[Total Cost Attending]]/Table3[[#This Row],['# of MQLs]],"")</f>
        <v/>
      </c>
      <c r="AJ10" s="14"/>
      <c r="AK10" s="22"/>
      <c r="AL10" s="15"/>
      <c r="AM10" s="16"/>
      <c r="AN10" s="22"/>
      <c r="AO10" s="22"/>
      <c r="AS10" s="40"/>
      <c r="AT10" s="46"/>
    </row>
    <row r="11" spans="1:47" x14ac:dyDescent="0.2">
      <c r="A11" s="28"/>
      <c r="B11" s="31"/>
      <c r="C11" s="31"/>
      <c r="D11" s="40"/>
      <c r="E11" s="31"/>
      <c r="F11" s="19"/>
      <c r="G11" s="31"/>
      <c r="H11" s="31"/>
      <c r="I11" s="31"/>
      <c r="J11" s="31"/>
      <c r="K11" s="31"/>
      <c r="L11" s="31"/>
      <c r="M11" s="31"/>
      <c r="N11" s="31"/>
      <c r="O11" s="31"/>
      <c r="P11" s="31"/>
      <c r="Q11" s="31"/>
      <c r="R11" s="31"/>
      <c r="S11" s="31"/>
      <c r="T11" s="31"/>
      <c r="V11" s="31"/>
      <c r="W11" s="31"/>
      <c r="X11" s="31"/>
      <c r="Y11" s="31"/>
      <c r="Z11" s="31"/>
      <c r="AA11" s="31"/>
      <c r="AB11" s="31"/>
      <c r="AC11" s="31"/>
      <c r="AD11" s="45">
        <f>Table3[[#This Row],['# of Opportunities]]*40000</f>
        <v>0</v>
      </c>
      <c r="AE11" s="31"/>
      <c r="AF11" s="42" t="str">
        <f>IFERROR(Table3[[#This Row],[Total Cost Attending]]/Table3[[#This Row],['# of New Names in Database]],"")</f>
        <v/>
      </c>
      <c r="AG11" s="42" t="str">
        <f>IFERROR(Table3[[#This Row],[Total Cost Attending]]/Table3[[#This Row],['# of MQLs]],"")</f>
        <v/>
      </c>
      <c r="AH11" s="31"/>
      <c r="AI11" s="31"/>
      <c r="AJ11" s="14"/>
      <c r="AK11" s="14"/>
      <c r="AL11" s="15"/>
      <c r="AM11" s="16"/>
      <c r="AN11" s="14"/>
      <c r="AO11" s="14"/>
      <c r="AP11" s="31"/>
      <c r="AQ11" s="31"/>
      <c r="AR11" s="28"/>
      <c r="AS11" s="31"/>
      <c r="AT11" s="46"/>
      <c r="AU11" s="37"/>
    </row>
    <row r="12" spans="1:47" s="32" customFormat="1" x14ac:dyDescent="0.2">
      <c r="A12" s="40"/>
      <c r="B12" s="29"/>
      <c r="C12" s="29"/>
      <c r="D12" s="40"/>
      <c r="E12" s="31"/>
      <c r="F12" s="19"/>
      <c r="G12" s="29"/>
      <c r="H12" s="29"/>
      <c r="I12" s="29"/>
      <c r="J12" s="29"/>
      <c r="K12" s="29"/>
      <c r="L12" s="29"/>
      <c r="M12" s="29"/>
      <c r="N12" s="29"/>
      <c r="O12" s="29"/>
      <c r="P12" s="29"/>
      <c r="Q12" s="29"/>
      <c r="R12" s="29"/>
      <c r="S12" s="29"/>
      <c r="T12" s="31"/>
      <c r="U12" s="31"/>
      <c r="V12" s="29"/>
      <c r="W12" s="31"/>
      <c r="X12" s="29"/>
      <c r="Y12" s="29"/>
      <c r="Z12" s="29"/>
      <c r="AA12" s="29"/>
      <c r="AB12" s="29"/>
      <c r="AC12" s="29"/>
      <c r="AD12" s="45">
        <f>Table3[[#This Row],['# of Opportunities]]*40000</f>
        <v>0</v>
      </c>
      <c r="AE12" s="29"/>
      <c r="AF12" s="47" t="str">
        <f>IFERROR(Table3[[#This Row],[Total Cost Attending]]/Table3[[#This Row],['# of New Names in Database]],"")</f>
        <v/>
      </c>
      <c r="AG12" s="47" t="str">
        <f>IFERROR(Table3[[#This Row],[Total Cost Attending]]/Table3[[#This Row],['# of MQLs]],"")</f>
        <v/>
      </c>
      <c r="AH12" s="29"/>
      <c r="AI12" s="29"/>
      <c r="AJ12" s="14"/>
      <c r="AK12" s="20"/>
      <c r="AL12" s="15"/>
      <c r="AM12" s="16"/>
      <c r="AN12" s="20"/>
      <c r="AO12" s="20"/>
      <c r="AP12" s="29"/>
      <c r="AQ12" s="29"/>
      <c r="AR12" s="29"/>
      <c r="AS12" s="40"/>
      <c r="AT12" s="46"/>
    </row>
    <row r="13" spans="1:47" s="29" customFormat="1" x14ac:dyDescent="0.2">
      <c r="A13" s="28"/>
      <c r="B13" s="31"/>
      <c r="C13" s="31"/>
      <c r="D13" s="40"/>
      <c r="E13" s="31"/>
      <c r="F13" s="19"/>
      <c r="G13" s="31"/>
      <c r="H13" s="31"/>
      <c r="I13" s="31"/>
      <c r="J13" s="31"/>
      <c r="K13" s="31"/>
      <c r="L13" s="31"/>
      <c r="M13" s="31"/>
      <c r="N13" s="31"/>
      <c r="O13" s="31"/>
      <c r="P13" s="31"/>
      <c r="Q13" s="31"/>
      <c r="R13" s="31"/>
      <c r="S13" s="31"/>
      <c r="T13" s="31"/>
      <c r="U13" s="31"/>
      <c r="V13" s="31"/>
      <c r="W13" s="31"/>
      <c r="X13" s="31"/>
      <c r="Y13" s="31"/>
      <c r="Z13" s="31"/>
      <c r="AA13" s="31"/>
      <c r="AB13" s="31"/>
      <c r="AC13" s="31"/>
      <c r="AD13" s="45">
        <f>Table3[[#This Row],['# of Opportunities]]*40000</f>
        <v>0</v>
      </c>
      <c r="AE13" s="31"/>
      <c r="AF13" s="42" t="str">
        <f>IFERROR(Table3[[#This Row],[Total Cost Attending]]/Table3[[#This Row],['# of New Names in Database]],"")</f>
        <v/>
      </c>
      <c r="AG13" s="42" t="str">
        <f>IFERROR(Table3[[#This Row],[Total Cost Attending]]/Table3[[#This Row],['# of MQLs]],"")</f>
        <v/>
      </c>
      <c r="AH13" s="31"/>
      <c r="AI13" s="31"/>
      <c r="AJ13" s="14"/>
      <c r="AK13" s="21"/>
      <c r="AL13" s="15"/>
      <c r="AM13" s="16"/>
      <c r="AN13" s="21"/>
      <c r="AO13" s="21"/>
      <c r="AP13" s="31"/>
      <c r="AQ13" s="23"/>
      <c r="AR13" s="28"/>
      <c r="AS13" s="31"/>
      <c r="AT13" s="46"/>
    </row>
    <row r="14" spans="1:47" s="29" customFormat="1" x14ac:dyDescent="0.2">
      <c r="A14" s="40"/>
      <c r="D14" s="40"/>
      <c r="E14" s="31"/>
      <c r="F14" s="19"/>
      <c r="T14" s="31"/>
      <c r="U14" s="31"/>
      <c r="W14" s="31"/>
      <c r="AD14" s="45">
        <f>Table3[[#This Row],['# of Opportunities]]*40000</f>
        <v>0</v>
      </c>
      <c r="AF14" s="47" t="str">
        <f>IFERROR(Table3[[#This Row],[Total Cost Attending]]/Table3[[#This Row],['# of New Names in Database]],"")</f>
        <v/>
      </c>
      <c r="AG14" s="47" t="str">
        <f>IFERROR(Table3[[#This Row],[Total Cost Attending]]/Table3[[#This Row],['# of MQLs]],"")</f>
        <v/>
      </c>
      <c r="AJ14" s="14"/>
      <c r="AK14" s="20"/>
      <c r="AL14" s="15"/>
      <c r="AM14" s="16"/>
      <c r="AN14" s="20"/>
      <c r="AO14" s="20"/>
      <c r="AT14" s="46"/>
    </row>
    <row r="15" spans="1:47" s="52" customFormat="1" x14ac:dyDescent="0.2">
      <c r="A15" s="49"/>
      <c r="B15" s="32"/>
      <c r="C15" s="32"/>
      <c r="D15" s="49"/>
      <c r="E15" s="31"/>
      <c r="F15" s="19"/>
      <c r="G15" s="32"/>
      <c r="H15" s="32"/>
      <c r="I15" s="32"/>
      <c r="J15" s="32"/>
      <c r="K15" s="32"/>
      <c r="L15" s="32"/>
      <c r="M15" s="32"/>
      <c r="N15" s="32"/>
      <c r="O15" s="32"/>
      <c r="P15" s="32"/>
      <c r="Q15" s="32"/>
      <c r="R15" s="32"/>
      <c r="S15" s="32"/>
      <c r="T15" s="31"/>
      <c r="U15" s="31"/>
      <c r="V15" s="32"/>
      <c r="W15" s="31"/>
      <c r="X15" s="32"/>
      <c r="Y15" s="32"/>
      <c r="Z15" s="32"/>
      <c r="AA15" s="32"/>
      <c r="AB15" s="32"/>
      <c r="AC15" s="32"/>
      <c r="AD15" s="54">
        <f>Table3[[#This Row],['# of Opportunities]]*40000</f>
        <v>0</v>
      </c>
      <c r="AE15" s="32"/>
      <c r="AF15" s="50" t="str">
        <f>IFERROR(Table3[[#This Row],[Total Cost Attending]]/Table3[[#This Row],['# of New Names in Database]],"")</f>
        <v/>
      </c>
      <c r="AG15" s="50" t="str">
        <f>IFERROR(Table3[[#This Row],[Total Cost Attending]]/Table3[[#This Row],['# of MQLs]],"")</f>
        <v/>
      </c>
      <c r="AH15" s="49"/>
      <c r="AI15" s="32"/>
      <c r="AJ15" s="14"/>
      <c r="AK15" s="24"/>
      <c r="AL15" s="15"/>
      <c r="AM15" s="16"/>
      <c r="AN15" s="24"/>
      <c r="AO15" s="24"/>
      <c r="AP15" s="32"/>
      <c r="AQ15" s="32"/>
      <c r="AR15" s="32"/>
      <c r="AS15" s="32"/>
      <c r="AT15" s="51"/>
    </row>
    <row r="16" spans="1:47" s="32" customFormat="1" x14ac:dyDescent="0.2">
      <c r="A16" s="53"/>
      <c r="B16" s="33"/>
      <c r="C16" s="33"/>
      <c r="D16" s="49"/>
      <c r="E16" s="31"/>
      <c r="F16" s="19"/>
      <c r="G16" s="33"/>
      <c r="H16" s="33"/>
      <c r="I16" s="33"/>
      <c r="J16" s="33"/>
      <c r="K16" s="33"/>
      <c r="L16" s="33"/>
      <c r="M16" s="33"/>
      <c r="N16" s="33"/>
      <c r="O16" s="33"/>
      <c r="P16" s="33"/>
      <c r="Q16" s="33"/>
      <c r="R16" s="33"/>
      <c r="S16" s="33"/>
      <c r="T16" s="31"/>
      <c r="U16" s="31"/>
      <c r="V16" s="33"/>
      <c r="W16" s="31"/>
      <c r="X16" s="33"/>
      <c r="Y16" s="33"/>
      <c r="Z16" s="33"/>
      <c r="AA16" s="33"/>
      <c r="AB16" s="33"/>
      <c r="AC16" s="33"/>
      <c r="AD16" s="54">
        <f>Table3[[#This Row],['# of Opportunities]]*40000</f>
        <v>0</v>
      </c>
      <c r="AE16" s="33"/>
      <c r="AF16" s="55" t="str">
        <f>IFERROR(Table3[[#This Row],[Total Cost Attending]]/Table3[[#This Row],['# of New Names in Database]],"")</f>
        <v/>
      </c>
      <c r="AG16" s="55" t="str">
        <f>IFERROR(Table3[[#This Row],[Total Cost Attending]]/Table3[[#This Row],['# of MQLs]],"")</f>
        <v/>
      </c>
      <c r="AH16" s="33"/>
      <c r="AI16" s="33"/>
      <c r="AJ16" s="14"/>
      <c r="AK16" s="25"/>
      <c r="AL16" s="15"/>
      <c r="AM16" s="16"/>
      <c r="AN16" s="25"/>
      <c r="AO16" s="25"/>
      <c r="AP16" s="33"/>
      <c r="AQ16" s="26"/>
      <c r="AR16" s="33"/>
      <c r="AS16" s="33"/>
      <c r="AT16" s="51"/>
    </row>
    <row r="17" spans="1:47" s="56" customFormat="1" x14ac:dyDescent="0.2">
      <c r="A17" s="49"/>
      <c r="B17" s="32"/>
      <c r="C17" s="32"/>
      <c r="D17" s="49"/>
      <c r="E17" s="31"/>
      <c r="F17" s="19"/>
      <c r="G17" s="32"/>
      <c r="H17" s="32"/>
      <c r="I17" s="32"/>
      <c r="J17" s="32"/>
      <c r="K17" s="32"/>
      <c r="L17" s="32"/>
      <c r="M17" s="32"/>
      <c r="N17" s="32"/>
      <c r="O17" s="32"/>
      <c r="P17" s="32"/>
      <c r="Q17" s="32"/>
      <c r="R17" s="32"/>
      <c r="S17" s="32"/>
      <c r="T17" s="31"/>
      <c r="U17" s="31"/>
      <c r="V17" s="32"/>
      <c r="W17" s="31"/>
      <c r="X17" s="32"/>
      <c r="Y17" s="32"/>
      <c r="Z17" s="32"/>
      <c r="AA17" s="32"/>
      <c r="AB17" s="32"/>
      <c r="AC17" s="32"/>
      <c r="AD17" s="54">
        <f>Table3[[#This Row],['# of Opportunities]]*40000</f>
        <v>0</v>
      </c>
      <c r="AE17" s="32"/>
      <c r="AF17" s="50" t="str">
        <f>IFERROR(Table3[[#This Row],[Total Cost Attending]]/Table3[[#This Row],['# of New Names in Database]],"")</f>
        <v/>
      </c>
      <c r="AG17" s="50" t="str">
        <f>IFERROR(Table3[[#This Row],[Total Cost Attending]]/Table3[[#This Row],['# of MQLs]],"")</f>
        <v/>
      </c>
      <c r="AH17" s="32"/>
      <c r="AI17" s="32"/>
      <c r="AJ17" s="14"/>
      <c r="AK17" s="24"/>
      <c r="AL17" s="15"/>
      <c r="AM17" s="16"/>
      <c r="AN17" s="24"/>
      <c r="AO17" s="24"/>
      <c r="AP17" s="32"/>
      <c r="AQ17" s="32"/>
      <c r="AR17" s="32"/>
      <c r="AS17" s="32"/>
      <c r="AT17" s="51"/>
    </row>
    <row r="18" spans="1:47" s="52" customFormat="1" x14ac:dyDescent="0.2">
      <c r="A18" s="28"/>
      <c r="B18" s="31"/>
      <c r="C18" s="31"/>
      <c r="D18" s="40"/>
      <c r="E18" s="31"/>
      <c r="F18" s="19"/>
      <c r="G18" s="31"/>
      <c r="H18" s="31"/>
      <c r="I18" s="31"/>
      <c r="J18" s="31"/>
      <c r="K18" s="31"/>
      <c r="L18" s="31"/>
      <c r="M18" s="31"/>
      <c r="N18" s="31"/>
      <c r="O18" s="31"/>
      <c r="P18" s="31"/>
      <c r="Q18" s="31"/>
      <c r="R18" s="31"/>
      <c r="S18" s="31"/>
      <c r="T18" s="31"/>
      <c r="U18" s="31"/>
      <c r="V18" s="31"/>
      <c r="W18" s="31"/>
      <c r="X18" s="31"/>
      <c r="Y18" s="31"/>
      <c r="Z18" s="31"/>
      <c r="AA18" s="31"/>
      <c r="AB18" s="31"/>
      <c r="AC18" s="31"/>
      <c r="AD18" s="45">
        <f>Table3[[#This Row],['# of Opportunities]]*40000</f>
        <v>0</v>
      </c>
      <c r="AE18" s="31"/>
      <c r="AF18" s="42" t="str">
        <f>IFERROR(Table3[[#This Row],[Total Cost Attending]]/Table3[[#This Row],['# of New Names in Database]],"")</f>
        <v/>
      </c>
      <c r="AG18" s="42" t="str">
        <f>IFERROR(Table3[[#This Row],[Total Cost Attending]]/Table3[[#This Row],['# of MQLs]],"")</f>
        <v/>
      </c>
      <c r="AH18" s="31"/>
      <c r="AI18" s="31"/>
      <c r="AJ18" s="14"/>
      <c r="AK18" s="14"/>
      <c r="AL18" s="15"/>
      <c r="AM18" s="16"/>
      <c r="AN18" s="14"/>
      <c r="AO18" s="14"/>
      <c r="AP18" s="31"/>
      <c r="AQ18" s="31"/>
      <c r="AR18" s="28"/>
      <c r="AS18" s="31"/>
      <c r="AT18" s="46"/>
    </row>
    <row r="19" spans="1:47" s="29" customFormat="1" x14ac:dyDescent="0.2">
      <c r="A19" s="28"/>
      <c r="D19" s="40"/>
      <c r="E19" s="31"/>
      <c r="F19" s="19"/>
      <c r="T19" s="31"/>
      <c r="U19" s="31"/>
      <c r="W19" s="31"/>
      <c r="AD19" s="45">
        <f>Table3[[#This Row],['# of Opportunities]]*40000</f>
        <v>0</v>
      </c>
      <c r="AF19" s="47" t="str">
        <f>IFERROR(Table3[[#This Row],[Total Cost Attending]]/Table3[[#This Row],['# of New Names in Database]],"")</f>
        <v/>
      </c>
      <c r="AG19" s="47" t="str">
        <f>IFERROR(Table3[[#This Row],[Total Cost Attending]]/Table3[[#This Row],['# of MQLs]],"")</f>
        <v/>
      </c>
      <c r="AH19" s="40"/>
      <c r="AJ19" s="14"/>
      <c r="AK19" s="20"/>
      <c r="AL19" s="15"/>
      <c r="AM19" s="16"/>
      <c r="AN19" s="20"/>
      <c r="AO19" s="20"/>
      <c r="AR19" s="40"/>
      <c r="AT19" s="46"/>
    </row>
    <row r="20" spans="1:47" s="29" customFormat="1" x14ac:dyDescent="0.2">
      <c r="A20" s="28"/>
      <c r="B20" s="31"/>
      <c r="C20" s="31"/>
      <c r="D20" s="40"/>
      <c r="E20" s="31"/>
      <c r="F20" s="19"/>
      <c r="G20" s="31"/>
      <c r="H20" s="31"/>
      <c r="I20" s="31"/>
      <c r="J20" s="31"/>
      <c r="K20" s="31"/>
      <c r="L20" s="31"/>
      <c r="M20" s="31"/>
      <c r="N20" s="31"/>
      <c r="O20" s="31"/>
      <c r="P20" s="31"/>
      <c r="Q20" s="31"/>
      <c r="R20" s="31"/>
      <c r="S20" s="31"/>
      <c r="T20" s="31"/>
      <c r="U20" s="31"/>
      <c r="V20" s="31"/>
      <c r="W20" s="31"/>
      <c r="X20" s="31"/>
      <c r="Y20" s="31"/>
      <c r="Z20" s="31"/>
      <c r="AA20" s="31"/>
      <c r="AB20" s="31"/>
      <c r="AC20" s="31"/>
      <c r="AD20" s="45">
        <f>Table3[[#This Row],['# of Opportunities]]*40000</f>
        <v>0</v>
      </c>
      <c r="AE20" s="31"/>
      <c r="AF20" s="42" t="str">
        <f>IFERROR(Table3[[#This Row],[Total Cost Attending]]/Table3[[#This Row],['# of New Names in Database]],"")</f>
        <v/>
      </c>
      <c r="AG20" s="42" t="str">
        <f>IFERROR(Table3[[#This Row],[Total Cost Attending]]/Table3[[#This Row],['# of MQLs]],"")</f>
        <v/>
      </c>
      <c r="AH20" s="31"/>
      <c r="AI20" s="31"/>
      <c r="AJ20" s="14"/>
      <c r="AK20" s="14"/>
      <c r="AL20" s="15"/>
      <c r="AM20" s="16"/>
      <c r="AN20" s="14"/>
      <c r="AO20" s="14"/>
      <c r="AP20" s="31"/>
      <c r="AQ20" s="31"/>
      <c r="AR20" s="57"/>
      <c r="AS20" s="31"/>
      <c r="AT20" s="46"/>
    </row>
    <row r="21" spans="1:47" x14ac:dyDescent="0.2">
      <c r="A21" s="28"/>
      <c r="B21" s="29"/>
      <c r="C21" s="29"/>
      <c r="D21" s="40"/>
      <c r="E21" s="31"/>
      <c r="F21" s="19"/>
      <c r="G21" s="29"/>
      <c r="H21" s="29"/>
      <c r="I21" s="29"/>
      <c r="J21" s="29"/>
      <c r="K21" s="29"/>
      <c r="L21" s="29"/>
      <c r="M21" s="29"/>
      <c r="N21" s="29"/>
      <c r="O21" s="29"/>
      <c r="P21" s="29"/>
      <c r="Q21" s="29"/>
      <c r="R21" s="29"/>
      <c r="S21" s="29"/>
      <c r="T21" s="31"/>
      <c r="V21" s="29"/>
      <c r="W21" s="31"/>
      <c r="X21" s="29"/>
      <c r="Y21" s="29"/>
      <c r="Z21" s="29"/>
      <c r="AA21" s="29"/>
      <c r="AB21" s="29"/>
      <c r="AC21" s="29"/>
      <c r="AD21" s="45">
        <f>Table3[[#This Row],['# of Opportunities]]*40000</f>
        <v>0</v>
      </c>
      <c r="AE21" s="29"/>
      <c r="AF21" s="47" t="str">
        <f>IFERROR(Table3[[#This Row],[Total Cost Attending]]/Table3[[#This Row],['# of New Names in Database]],"")</f>
        <v/>
      </c>
      <c r="AG21" s="47" t="str">
        <f>IFERROR(Table3[[#This Row],[Total Cost Attending]]/Table3[[#This Row],['# of MQLs]],"")</f>
        <v/>
      </c>
      <c r="AH21" s="29"/>
      <c r="AI21" s="29"/>
      <c r="AJ21" s="14"/>
      <c r="AK21" s="20"/>
      <c r="AL21" s="15"/>
      <c r="AM21" s="16"/>
      <c r="AN21" s="20"/>
      <c r="AO21" s="20"/>
      <c r="AP21" s="29"/>
      <c r="AQ21" s="29"/>
      <c r="AR21" s="40"/>
      <c r="AS21" s="29"/>
      <c r="AT21" s="46"/>
      <c r="AU21" s="37"/>
    </row>
    <row r="22" spans="1:47" s="29" customFormat="1" x14ac:dyDescent="0.2">
      <c r="A22" s="40"/>
      <c r="D22" s="40"/>
      <c r="E22" s="31"/>
      <c r="F22" s="19"/>
      <c r="T22" s="31"/>
      <c r="U22" s="31"/>
      <c r="W22" s="31"/>
      <c r="AD22" s="45">
        <f>Table3[[#This Row],['# of Opportunities]]*40000</f>
        <v>0</v>
      </c>
      <c r="AF22" s="47" t="str">
        <f>IFERROR(Table3[[#This Row],[Total Cost Attending]]/Table3[[#This Row],['# of New Names in Database]],"")</f>
        <v/>
      </c>
      <c r="AG22" s="47" t="str">
        <f>IFERROR(Table3[[#This Row],[Total Cost Attending]]/Table3[[#This Row],['# of MQLs]],"")</f>
        <v/>
      </c>
      <c r="AJ22" s="14"/>
      <c r="AK22" s="20"/>
      <c r="AL22" s="15"/>
      <c r="AM22" s="16"/>
      <c r="AN22" s="20"/>
      <c r="AO22" s="20"/>
      <c r="AT22" s="46"/>
    </row>
    <row r="23" spans="1:47" s="29" customFormat="1" x14ac:dyDescent="0.2">
      <c r="A23" s="28"/>
      <c r="D23" s="40"/>
      <c r="E23" s="31"/>
      <c r="F23" s="19"/>
      <c r="T23" s="31"/>
      <c r="U23" s="31"/>
      <c r="W23" s="31"/>
      <c r="AD23" s="45">
        <f>Table3[[#This Row],['# of Opportunities]]*40000</f>
        <v>0</v>
      </c>
      <c r="AF23" s="47" t="str">
        <f>IFERROR(Table3[[#This Row],[Total Cost Attending]]/Table3[[#This Row],['# of New Names in Database]],"")</f>
        <v/>
      </c>
      <c r="AG23" s="47" t="str">
        <f>IFERROR(Table3[[#This Row],[Total Cost Attending]]/Table3[[#This Row],['# of MQLs]],"")</f>
        <v/>
      </c>
      <c r="AH23" s="40"/>
      <c r="AJ23" s="14"/>
      <c r="AK23" s="20"/>
      <c r="AL23" s="15"/>
      <c r="AM23" s="16"/>
      <c r="AN23" s="20"/>
      <c r="AO23" s="20"/>
      <c r="AT23" s="46"/>
    </row>
    <row r="24" spans="1:47" s="29" customFormat="1" x14ac:dyDescent="0.2">
      <c r="A24" s="28"/>
      <c r="B24" s="31"/>
      <c r="C24" s="31"/>
      <c r="D24" s="40"/>
      <c r="E24" s="31"/>
      <c r="F24" s="19"/>
      <c r="G24" s="31"/>
      <c r="H24" s="31"/>
      <c r="I24" s="31"/>
      <c r="J24" s="31"/>
      <c r="K24" s="31"/>
      <c r="L24" s="31"/>
      <c r="M24" s="31"/>
      <c r="N24" s="31"/>
      <c r="O24" s="31"/>
      <c r="P24" s="31"/>
      <c r="Q24" s="31"/>
      <c r="R24" s="31"/>
      <c r="S24" s="31"/>
      <c r="T24" s="31"/>
      <c r="U24" s="31"/>
      <c r="V24" s="31"/>
      <c r="W24" s="31"/>
      <c r="X24" s="31"/>
      <c r="Y24" s="31"/>
      <c r="Z24" s="31"/>
      <c r="AA24" s="31"/>
      <c r="AB24" s="31"/>
      <c r="AC24" s="31"/>
      <c r="AD24" s="45">
        <f>Table3[[#This Row],['# of Opportunities]]*40000</f>
        <v>0</v>
      </c>
      <c r="AE24" s="31"/>
      <c r="AF24" s="42" t="str">
        <f>IFERROR(Table3[[#This Row],[Total Cost Attending]]/Table3[[#This Row],['# of New Names in Database]],"")</f>
        <v/>
      </c>
      <c r="AG24" s="42" t="str">
        <f>IFERROR(Table3[[#This Row],[Total Cost Attending]]/Table3[[#This Row],['# of MQLs]],"")</f>
        <v/>
      </c>
      <c r="AH24" s="31"/>
      <c r="AI24" s="31"/>
      <c r="AJ24" s="14"/>
      <c r="AK24" s="14"/>
      <c r="AL24" s="15"/>
      <c r="AM24" s="16"/>
      <c r="AN24" s="14"/>
      <c r="AO24" s="14"/>
      <c r="AP24" s="31"/>
      <c r="AQ24" s="31"/>
      <c r="AR24" s="28"/>
      <c r="AS24" s="31"/>
      <c r="AT24" s="46"/>
    </row>
    <row r="25" spans="1:47" s="44" customFormat="1" x14ac:dyDescent="0.2">
      <c r="A25" s="28"/>
      <c r="B25" s="30"/>
      <c r="C25" s="30"/>
      <c r="D25" s="58"/>
      <c r="E25" s="31"/>
      <c r="F25" s="19"/>
      <c r="G25" s="30"/>
      <c r="H25" s="30"/>
      <c r="I25" s="30"/>
      <c r="J25" s="30"/>
      <c r="K25" s="30"/>
      <c r="L25" s="30"/>
      <c r="M25" s="30"/>
      <c r="N25" s="30"/>
      <c r="O25" s="30"/>
      <c r="P25" s="30"/>
      <c r="Q25" s="30"/>
      <c r="R25" s="30"/>
      <c r="S25" s="30"/>
      <c r="T25" s="31"/>
      <c r="U25" s="31"/>
      <c r="V25" s="30"/>
      <c r="W25" s="31"/>
      <c r="X25" s="30"/>
      <c r="Y25" s="30"/>
      <c r="Z25" s="30"/>
      <c r="AA25" s="30"/>
      <c r="AB25" s="30"/>
      <c r="AC25" s="30"/>
      <c r="AD25" s="45">
        <f>Table3[[#This Row],['# of Opportunities]]*40000</f>
        <v>0</v>
      </c>
      <c r="AE25" s="30"/>
      <c r="AF25" s="48" t="str">
        <f>IFERROR(Table3[[#This Row],[Total Cost Attending]]/Table3[[#This Row],['# of New Names in Database]],"")</f>
        <v/>
      </c>
      <c r="AG25" s="48" t="str">
        <f>IFERROR(Table3[[#This Row],[Total Cost Attending]]/Table3[[#This Row],['# of MQLs]],"")</f>
        <v/>
      </c>
      <c r="AH25" s="30"/>
      <c r="AI25" s="30"/>
      <c r="AJ25" s="14"/>
      <c r="AK25" s="18"/>
      <c r="AL25" s="15"/>
      <c r="AM25" s="16"/>
      <c r="AN25" s="18"/>
      <c r="AO25" s="18"/>
      <c r="AP25" s="30"/>
      <c r="AQ25" s="30"/>
      <c r="AR25" s="30"/>
      <c r="AS25" s="30"/>
      <c r="AT25" s="46"/>
    </row>
    <row r="26" spans="1:47" x14ac:dyDescent="0.2">
      <c r="A26" s="58"/>
      <c r="B26" s="30"/>
      <c r="C26" s="30"/>
      <c r="D26" s="58"/>
      <c r="E26" s="31"/>
      <c r="F26" s="19"/>
      <c r="G26" s="30"/>
      <c r="H26" s="30"/>
      <c r="I26" s="30"/>
      <c r="J26" s="30"/>
      <c r="K26" s="30"/>
      <c r="L26" s="30"/>
      <c r="M26" s="30"/>
      <c r="N26" s="30"/>
      <c r="O26" s="30"/>
      <c r="P26" s="30"/>
      <c r="Q26" s="30"/>
      <c r="R26" s="30"/>
      <c r="S26" s="30"/>
      <c r="T26" s="31"/>
      <c r="V26" s="30"/>
      <c r="W26" s="31"/>
      <c r="X26" s="30"/>
      <c r="Y26" s="30"/>
      <c r="Z26" s="30"/>
      <c r="AA26" s="30"/>
      <c r="AB26" s="30"/>
      <c r="AC26" s="30"/>
      <c r="AD26" s="45">
        <f>Table3[[#This Row],['# of Opportunities]]*40000</f>
        <v>0</v>
      </c>
      <c r="AE26" s="30"/>
      <c r="AF26" s="48" t="str">
        <f>IFERROR(Table3[[#This Row],[Total Cost Attending]]/Table3[[#This Row],['# of New Names in Database]],"")</f>
        <v/>
      </c>
      <c r="AG26" s="48" t="str">
        <f>IFERROR(Table3[[#This Row],[Total Cost Attending]]/Table3[[#This Row],['# of MQLs]],"")</f>
        <v/>
      </c>
      <c r="AH26" s="30"/>
      <c r="AI26" s="30"/>
      <c r="AJ26" s="14"/>
      <c r="AK26" s="18"/>
      <c r="AL26" s="15"/>
      <c r="AM26" s="16"/>
      <c r="AN26" s="18"/>
      <c r="AO26" s="18"/>
      <c r="AP26" s="30"/>
      <c r="AQ26" s="30"/>
      <c r="AR26" s="30"/>
      <c r="AS26" s="30"/>
      <c r="AT26" s="46"/>
      <c r="AU26" s="37"/>
    </row>
    <row r="27" spans="1:47" s="30" customFormat="1" x14ac:dyDescent="0.2">
      <c r="A27" s="28"/>
      <c r="B27" s="29"/>
      <c r="C27" s="29"/>
      <c r="D27" s="40"/>
      <c r="E27" s="31"/>
      <c r="F27" s="19"/>
      <c r="G27" s="29"/>
      <c r="H27" s="29"/>
      <c r="I27" s="29"/>
      <c r="J27" s="29"/>
      <c r="K27" s="29"/>
      <c r="L27" s="29"/>
      <c r="M27" s="29"/>
      <c r="N27" s="29"/>
      <c r="O27" s="29"/>
      <c r="P27" s="29"/>
      <c r="Q27" s="29"/>
      <c r="R27" s="29"/>
      <c r="S27" s="29"/>
      <c r="T27" s="31"/>
      <c r="U27" s="31"/>
      <c r="V27" s="29"/>
      <c r="W27" s="31"/>
      <c r="X27" s="29"/>
      <c r="Y27" s="29"/>
      <c r="Z27" s="29"/>
      <c r="AA27" s="29"/>
      <c r="AB27" s="29"/>
      <c r="AC27" s="29"/>
      <c r="AD27" s="45">
        <f>Table3[[#This Row],['# of Opportunities]]*40000</f>
        <v>0</v>
      </c>
      <c r="AE27" s="29"/>
      <c r="AF27" s="47" t="str">
        <f>IFERROR(Table3[[#This Row],[Total Cost Attending]]/Table3[[#This Row],['# of New Names in Database]],"")</f>
        <v/>
      </c>
      <c r="AG27" s="47" t="str">
        <f>IFERROR(Table3[[#This Row],[Total Cost Attending]]/Table3[[#This Row],['# of MQLs]],"")</f>
        <v/>
      </c>
      <c r="AH27" s="29"/>
      <c r="AI27" s="29"/>
      <c r="AJ27" s="14"/>
      <c r="AK27" s="20"/>
      <c r="AL27" s="15"/>
      <c r="AM27" s="16"/>
      <c r="AN27" s="20"/>
      <c r="AO27" s="20"/>
      <c r="AP27" s="29"/>
      <c r="AQ27" s="29"/>
      <c r="AR27" s="40"/>
      <c r="AS27" s="29"/>
      <c r="AT27" s="46"/>
    </row>
    <row r="28" spans="1:47" s="29" customFormat="1" x14ac:dyDescent="0.2">
      <c r="A28" s="28"/>
      <c r="B28" s="31"/>
      <c r="C28" s="31"/>
      <c r="D28" s="28"/>
      <c r="E28" s="31"/>
      <c r="F28" s="19"/>
      <c r="G28" s="31"/>
      <c r="H28" s="31"/>
      <c r="I28" s="31"/>
      <c r="J28" s="31"/>
      <c r="K28" s="31"/>
      <c r="L28" s="31"/>
      <c r="M28" s="31"/>
      <c r="N28" s="31"/>
      <c r="O28" s="31"/>
      <c r="P28" s="31"/>
      <c r="Q28" s="31"/>
      <c r="R28" s="31"/>
      <c r="S28" s="31"/>
      <c r="T28" s="31"/>
      <c r="U28" s="31"/>
      <c r="V28" s="31"/>
      <c r="W28" s="31"/>
      <c r="X28" s="31"/>
      <c r="Y28" s="31"/>
      <c r="Z28" s="31"/>
      <c r="AA28" s="31"/>
      <c r="AB28" s="31"/>
      <c r="AC28" s="31"/>
      <c r="AD28" s="45">
        <f>Table3[[#This Row],['# of Opportunities]]*40000</f>
        <v>0</v>
      </c>
      <c r="AE28" s="31"/>
      <c r="AF28" s="42" t="str">
        <f>IFERROR(Table3[[#This Row],[Total Cost Attending]]/Table3[[#This Row],['# of New Names in Database]],"")</f>
        <v/>
      </c>
      <c r="AG28" s="42" t="str">
        <f>IFERROR(Table3[[#This Row],[Total Cost Attending]]/Table3[[#This Row],['# of MQLs]],"")</f>
        <v/>
      </c>
      <c r="AH28" s="31"/>
      <c r="AI28" s="31"/>
      <c r="AJ28" s="14"/>
      <c r="AK28" s="14"/>
      <c r="AL28" s="15"/>
      <c r="AM28" s="16"/>
      <c r="AN28" s="14"/>
      <c r="AO28" s="14"/>
      <c r="AP28" s="31"/>
      <c r="AQ28" s="31"/>
      <c r="AR28" s="31"/>
      <c r="AS28" s="31"/>
      <c r="AT28" s="46"/>
    </row>
    <row r="29" spans="1:47" x14ac:dyDescent="0.2">
      <c r="A29" s="28"/>
      <c r="B29" s="30"/>
      <c r="C29" s="30"/>
      <c r="D29" s="58"/>
      <c r="E29" s="31"/>
      <c r="F29" s="19"/>
      <c r="G29" s="30"/>
      <c r="H29" s="30"/>
      <c r="I29" s="30"/>
      <c r="J29" s="30"/>
      <c r="K29" s="30"/>
      <c r="L29" s="30"/>
      <c r="M29" s="30"/>
      <c r="N29" s="30"/>
      <c r="O29" s="30"/>
      <c r="P29" s="30"/>
      <c r="Q29" s="30"/>
      <c r="R29" s="30"/>
      <c r="S29" s="30"/>
      <c r="T29" s="31"/>
      <c r="V29" s="30"/>
      <c r="W29" s="31"/>
      <c r="X29" s="30"/>
      <c r="Y29" s="30"/>
      <c r="Z29" s="30"/>
      <c r="AA29" s="30"/>
      <c r="AB29" s="30"/>
      <c r="AC29" s="30"/>
      <c r="AD29" s="45">
        <f>Table3[[#This Row],['# of Opportunities]]*40000</f>
        <v>0</v>
      </c>
      <c r="AE29" s="30"/>
      <c r="AF29" s="48" t="str">
        <f>IFERROR(Table3[[#This Row],[Total Cost Attending]]/Table3[[#This Row],['# of New Names in Database]],"")</f>
        <v/>
      </c>
      <c r="AG29" s="48" t="str">
        <f>IFERROR(Table3[[#This Row],[Total Cost Attending]]/Table3[[#This Row],['# of MQLs]],"")</f>
        <v/>
      </c>
      <c r="AH29" s="30"/>
      <c r="AI29" s="30"/>
      <c r="AJ29" s="14"/>
      <c r="AK29" s="18"/>
      <c r="AL29" s="15"/>
      <c r="AM29" s="16"/>
      <c r="AN29" s="18"/>
      <c r="AO29" s="18"/>
      <c r="AP29" s="30"/>
      <c r="AQ29" s="30"/>
      <c r="AR29" s="30"/>
      <c r="AS29" s="30"/>
      <c r="AT29" s="46"/>
      <c r="AU29" s="37"/>
    </row>
    <row r="30" spans="1:47" s="29" customFormat="1" x14ac:dyDescent="0.2">
      <c r="A30" s="40"/>
      <c r="D30" s="40"/>
      <c r="E30" s="31"/>
      <c r="F30" s="19"/>
      <c r="T30" s="31"/>
      <c r="U30" s="31"/>
      <c r="W30" s="31"/>
      <c r="AD30" s="45">
        <f>Table3[[#This Row],['# of Opportunities]]*40000</f>
        <v>0</v>
      </c>
      <c r="AF30" s="47" t="str">
        <f>IFERROR(Table3[[#This Row],[Total Cost Attending]]/Table3[[#This Row],['# of New Names in Database]],"")</f>
        <v/>
      </c>
      <c r="AG30" s="47" t="str">
        <f>IFERROR(Table3[[#This Row],[Total Cost Attending]]/Table3[[#This Row],['# of MQLs]],"")</f>
        <v/>
      </c>
      <c r="AJ30" s="14"/>
      <c r="AK30" s="20"/>
      <c r="AL30" s="15"/>
      <c r="AM30" s="16"/>
      <c r="AN30" s="20"/>
      <c r="AO30" s="20"/>
      <c r="AR30" s="28"/>
      <c r="AT30" s="46"/>
    </row>
    <row r="31" spans="1:47" x14ac:dyDescent="0.2">
      <c r="A31" s="40"/>
      <c r="B31" s="29"/>
      <c r="C31" s="29"/>
      <c r="D31" s="40"/>
      <c r="E31" s="31"/>
      <c r="F31" s="19"/>
      <c r="G31" s="29"/>
      <c r="H31" s="29"/>
      <c r="I31" s="29"/>
      <c r="J31" s="29"/>
      <c r="K31" s="29"/>
      <c r="L31" s="29"/>
      <c r="M31" s="29"/>
      <c r="N31" s="29"/>
      <c r="O31" s="29"/>
      <c r="P31" s="29"/>
      <c r="Q31" s="29"/>
      <c r="R31" s="29"/>
      <c r="S31" s="29"/>
      <c r="T31" s="31"/>
      <c r="V31" s="29"/>
      <c r="W31" s="31"/>
      <c r="X31" s="29"/>
      <c r="Y31" s="29"/>
      <c r="Z31" s="29"/>
      <c r="AA31" s="29"/>
      <c r="AB31" s="29"/>
      <c r="AC31" s="29"/>
      <c r="AD31" s="45">
        <f>Table3[[#This Row],['# of Opportunities]]*40000</f>
        <v>0</v>
      </c>
      <c r="AE31" s="29"/>
      <c r="AF31" s="47" t="str">
        <f>IFERROR(Table3[[#This Row],[Total Cost Attending]]/Table3[[#This Row],['# of New Names in Database]],"")</f>
        <v/>
      </c>
      <c r="AG31" s="47" t="str">
        <f>IFERROR(Table3[[#This Row],[Total Cost Attending]]/Table3[[#This Row],['# of MQLs]],"")</f>
        <v/>
      </c>
      <c r="AH31" s="29"/>
      <c r="AI31" s="29"/>
      <c r="AJ31" s="14"/>
      <c r="AK31" s="20"/>
      <c r="AL31" s="15"/>
      <c r="AM31" s="16"/>
      <c r="AN31" s="20"/>
      <c r="AO31" s="20"/>
      <c r="AP31" s="29"/>
      <c r="AQ31" s="29"/>
      <c r="AR31" s="29"/>
      <c r="AS31" s="29"/>
      <c r="AT31" s="46"/>
      <c r="AU31" s="37"/>
    </row>
    <row r="32" spans="1:47" x14ac:dyDescent="0.2">
      <c r="A32" s="40"/>
      <c r="B32" s="29"/>
      <c r="C32" s="29"/>
      <c r="D32" s="40"/>
      <c r="E32" s="31"/>
      <c r="F32" s="19"/>
      <c r="G32" s="29"/>
      <c r="H32" s="29"/>
      <c r="I32" s="29"/>
      <c r="J32" s="29"/>
      <c r="K32" s="29"/>
      <c r="L32" s="29"/>
      <c r="M32" s="29"/>
      <c r="N32" s="29"/>
      <c r="O32" s="29"/>
      <c r="P32" s="29"/>
      <c r="Q32" s="29"/>
      <c r="R32" s="29"/>
      <c r="S32" s="29"/>
      <c r="T32" s="31"/>
      <c r="V32" s="29"/>
      <c r="W32" s="31"/>
      <c r="X32" s="29"/>
      <c r="Y32" s="29"/>
      <c r="Z32" s="29"/>
      <c r="AA32" s="29"/>
      <c r="AB32" s="29"/>
      <c r="AC32" s="29"/>
      <c r="AD32" s="45">
        <f>Table3[[#This Row],['# of Opportunities]]*40000</f>
        <v>0</v>
      </c>
      <c r="AE32" s="29"/>
      <c r="AF32" s="47" t="str">
        <f>IFERROR(Table3[[#This Row],[Total Cost Attending]]/Table3[[#This Row],['# of New Names in Database]],"")</f>
        <v/>
      </c>
      <c r="AG32" s="47" t="str">
        <f>IFERROR(Table3[[#This Row],[Total Cost Attending]]/Table3[[#This Row],['# of MQLs]],"")</f>
        <v/>
      </c>
      <c r="AH32" s="29"/>
      <c r="AI32" s="29"/>
      <c r="AJ32" s="14"/>
      <c r="AK32" s="20"/>
      <c r="AL32" s="15"/>
      <c r="AM32" s="16"/>
      <c r="AN32" s="20"/>
      <c r="AO32" s="20"/>
      <c r="AP32" s="29"/>
      <c r="AQ32" s="29"/>
      <c r="AR32" s="29"/>
      <c r="AS32" s="29"/>
      <c r="AT32" s="46"/>
      <c r="AU32" s="37"/>
    </row>
    <row r="33" spans="1:47" x14ac:dyDescent="0.2">
      <c r="A33" s="28"/>
      <c r="B33" s="29"/>
      <c r="C33" s="29"/>
      <c r="D33" s="40"/>
      <c r="E33" s="31"/>
      <c r="F33" s="19"/>
      <c r="G33" s="29"/>
      <c r="H33" s="29"/>
      <c r="I33" s="29"/>
      <c r="J33" s="29"/>
      <c r="K33" s="29"/>
      <c r="L33" s="29"/>
      <c r="M33" s="29"/>
      <c r="N33" s="29"/>
      <c r="O33" s="29"/>
      <c r="P33" s="29"/>
      <c r="Q33" s="29"/>
      <c r="R33" s="29"/>
      <c r="S33" s="29"/>
      <c r="T33" s="31"/>
      <c r="V33" s="29"/>
      <c r="W33" s="31"/>
      <c r="X33" s="29"/>
      <c r="Y33" s="29"/>
      <c r="Z33" s="29"/>
      <c r="AA33" s="29"/>
      <c r="AB33" s="29"/>
      <c r="AC33" s="29"/>
      <c r="AD33" s="45">
        <f>Table3[[#This Row],['# of Opportunities]]*40000</f>
        <v>0</v>
      </c>
      <c r="AE33" s="29"/>
      <c r="AF33" s="47" t="str">
        <f>IFERROR(Table3[[#This Row],[Total Cost Attending]]/Table3[[#This Row],['# of New Names in Database]],"")</f>
        <v/>
      </c>
      <c r="AG33" s="47" t="str">
        <f>IFERROR(Table3[[#This Row],[Total Cost Attending]]/Table3[[#This Row],['# of MQLs]],"")</f>
        <v/>
      </c>
      <c r="AH33" s="29"/>
      <c r="AI33" s="29"/>
      <c r="AJ33" s="14"/>
      <c r="AK33" s="20"/>
      <c r="AL33" s="15"/>
      <c r="AM33" s="16"/>
      <c r="AN33" s="20"/>
      <c r="AO33" s="20"/>
      <c r="AP33" s="29"/>
      <c r="AQ33" s="29"/>
      <c r="AR33" s="40"/>
      <c r="AS33" s="29"/>
      <c r="AT33" s="46"/>
      <c r="AU33" s="37"/>
    </row>
    <row r="34" spans="1:47" s="30" customFormat="1" x14ac:dyDescent="0.2">
      <c r="A34" s="28"/>
      <c r="B34" s="31"/>
      <c r="C34" s="31"/>
      <c r="D34" s="40"/>
      <c r="E34" s="31"/>
      <c r="F34" s="19"/>
      <c r="G34" s="31"/>
      <c r="H34" s="31"/>
      <c r="I34" s="31"/>
      <c r="J34" s="31"/>
      <c r="K34" s="31"/>
      <c r="L34" s="31"/>
      <c r="M34" s="31"/>
      <c r="N34" s="31"/>
      <c r="O34" s="31"/>
      <c r="P34" s="31"/>
      <c r="Q34" s="31"/>
      <c r="R34" s="31"/>
      <c r="S34" s="31"/>
      <c r="T34" s="31"/>
      <c r="U34" s="31"/>
      <c r="V34" s="31"/>
      <c r="W34" s="31"/>
      <c r="X34" s="31"/>
      <c r="Y34" s="31"/>
      <c r="Z34" s="31"/>
      <c r="AA34" s="31"/>
      <c r="AB34" s="31"/>
      <c r="AC34" s="31"/>
      <c r="AD34" s="45">
        <f>Table3[[#This Row],['# of Opportunities]]*40000</f>
        <v>0</v>
      </c>
      <c r="AE34" s="31"/>
      <c r="AF34" s="42" t="str">
        <f>IFERROR(Table3[[#This Row],[Total Cost Attending]]/Table3[[#This Row],['# of New Names in Database]],"")</f>
        <v/>
      </c>
      <c r="AG34" s="42" t="str">
        <f>IFERROR(Table3[[#This Row],[Total Cost Attending]]/Table3[[#This Row],['# of MQLs]],"")</f>
        <v/>
      </c>
      <c r="AH34" s="31"/>
      <c r="AI34" s="31"/>
      <c r="AJ34" s="14"/>
      <c r="AK34" s="14"/>
      <c r="AL34" s="15"/>
      <c r="AM34" s="16"/>
      <c r="AN34" s="14"/>
      <c r="AO34" s="14"/>
      <c r="AP34" s="31"/>
      <c r="AQ34" s="31"/>
      <c r="AR34" s="28"/>
      <c r="AS34" s="31"/>
      <c r="AT34" s="46"/>
    </row>
    <row r="35" spans="1:47" s="30" customFormat="1" x14ac:dyDescent="0.2">
      <c r="A35" s="28"/>
      <c r="B35" s="31"/>
      <c r="C35" s="31"/>
      <c r="D35" s="40"/>
      <c r="E35" s="31"/>
      <c r="F35" s="19"/>
      <c r="G35" s="31"/>
      <c r="H35" s="31"/>
      <c r="I35" s="31"/>
      <c r="J35" s="31"/>
      <c r="K35" s="31"/>
      <c r="L35" s="31"/>
      <c r="M35" s="31"/>
      <c r="N35" s="31"/>
      <c r="O35" s="31"/>
      <c r="P35" s="31"/>
      <c r="Q35" s="31"/>
      <c r="R35" s="31"/>
      <c r="S35" s="31"/>
      <c r="T35" s="31"/>
      <c r="U35" s="31"/>
      <c r="V35" s="31"/>
      <c r="W35" s="31"/>
      <c r="X35" s="31"/>
      <c r="Y35" s="31"/>
      <c r="Z35" s="31"/>
      <c r="AA35" s="31"/>
      <c r="AB35" s="31"/>
      <c r="AC35" s="31"/>
      <c r="AD35" s="45">
        <f>Table3[[#This Row],['# of Opportunities]]*40000</f>
        <v>0</v>
      </c>
      <c r="AE35" s="31"/>
      <c r="AF35" s="42" t="str">
        <f>IFERROR(Table3[[#This Row],[Total Cost Attending]]/Table3[[#This Row],['# of New Names in Database]],"")</f>
        <v/>
      </c>
      <c r="AG35" s="42" t="str">
        <f>IFERROR(Table3[[#This Row],[Total Cost Attending]]/Table3[[#This Row],['# of MQLs]],"")</f>
        <v/>
      </c>
      <c r="AH35" s="31"/>
      <c r="AI35" s="31"/>
      <c r="AJ35" s="14"/>
      <c r="AK35" s="14"/>
      <c r="AL35" s="15"/>
      <c r="AM35" s="16"/>
      <c r="AN35" s="14"/>
      <c r="AO35" s="14"/>
      <c r="AP35" s="31"/>
      <c r="AQ35" s="31"/>
      <c r="AR35" s="28"/>
      <c r="AS35" s="31"/>
      <c r="AT35" s="46"/>
    </row>
    <row r="36" spans="1:47" s="59" customFormat="1" x14ac:dyDescent="0.2">
      <c r="A36" s="28"/>
      <c r="B36" s="31"/>
      <c r="C36" s="31"/>
      <c r="D36" s="40"/>
      <c r="E36" s="31"/>
      <c r="F36" s="19"/>
      <c r="G36" s="31"/>
      <c r="H36" s="31"/>
      <c r="I36" s="31"/>
      <c r="J36" s="31"/>
      <c r="K36" s="31"/>
      <c r="L36" s="31"/>
      <c r="M36" s="31"/>
      <c r="N36" s="31"/>
      <c r="O36" s="31"/>
      <c r="P36" s="31"/>
      <c r="Q36" s="31"/>
      <c r="R36" s="31"/>
      <c r="S36" s="31"/>
      <c r="T36" s="31"/>
      <c r="U36" s="31"/>
      <c r="V36" s="31"/>
      <c r="W36" s="31"/>
      <c r="X36" s="31"/>
      <c r="Y36" s="31"/>
      <c r="Z36" s="31"/>
      <c r="AA36" s="31"/>
      <c r="AB36" s="31"/>
      <c r="AC36" s="31"/>
      <c r="AD36" s="45">
        <f>Table3[[#This Row],['# of Opportunities]]*40000</f>
        <v>0</v>
      </c>
      <c r="AE36" s="31"/>
      <c r="AF36" s="42" t="str">
        <f>IFERROR(Table3[[#This Row],[Total Cost Attending]]/Table3[[#This Row],['# of New Names in Database]],"")</f>
        <v/>
      </c>
      <c r="AG36" s="42" t="str">
        <f>IFERROR(Table3[[#This Row],[Total Cost Attending]]/Table3[[#This Row],['# of MQLs]],"")</f>
        <v/>
      </c>
      <c r="AH36" s="31"/>
      <c r="AI36" s="31"/>
      <c r="AJ36" s="14"/>
      <c r="AK36" s="14"/>
      <c r="AL36" s="15"/>
      <c r="AM36" s="16"/>
      <c r="AN36" s="14"/>
      <c r="AO36" s="14"/>
      <c r="AP36" s="31"/>
      <c r="AQ36" s="31"/>
      <c r="AR36" s="31"/>
      <c r="AS36" s="31"/>
      <c r="AT36" s="46"/>
    </row>
    <row r="37" spans="1:47" s="52" customFormat="1" x14ac:dyDescent="0.2">
      <c r="A37" s="53"/>
      <c r="B37" s="34"/>
      <c r="C37" s="34"/>
      <c r="D37" s="60"/>
      <c r="E37" s="33"/>
      <c r="F37" s="19"/>
      <c r="G37" s="34"/>
      <c r="H37" s="34"/>
      <c r="I37" s="34"/>
      <c r="J37" s="34"/>
      <c r="K37" s="34"/>
      <c r="L37" s="34"/>
      <c r="M37" s="34"/>
      <c r="N37" s="34"/>
      <c r="O37" s="34"/>
      <c r="P37" s="34"/>
      <c r="Q37" s="34"/>
      <c r="R37" s="34"/>
      <c r="S37" s="34"/>
      <c r="T37" s="31"/>
      <c r="U37" s="31"/>
      <c r="V37" s="34"/>
      <c r="W37" s="31"/>
      <c r="X37" s="34"/>
      <c r="Y37" s="34"/>
      <c r="Z37" s="34"/>
      <c r="AA37" s="34"/>
      <c r="AB37" s="34"/>
      <c r="AC37" s="34"/>
      <c r="AD37" s="54">
        <f>Table3[[#This Row],['# of Opportunities]]*40000</f>
        <v>0</v>
      </c>
      <c r="AE37" s="34"/>
      <c r="AF37" s="61" t="str">
        <f>IFERROR(Table3[[#This Row],[Total Cost Attending]]/Table3[[#This Row],['# of New Names in Database]],"")</f>
        <v/>
      </c>
      <c r="AG37" s="61" t="str">
        <f>IFERROR(Table3[[#This Row],[Total Cost Attending]]/Table3[[#This Row],['# of MQLs]],"")</f>
        <v/>
      </c>
      <c r="AH37" s="34"/>
      <c r="AI37" s="34"/>
      <c r="AJ37" s="14"/>
      <c r="AK37" s="27"/>
      <c r="AL37" s="15"/>
      <c r="AM37" s="16"/>
      <c r="AN37" s="27"/>
      <c r="AO37" s="27"/>
      <c r="AP37" s="34"/>
      <c r="AQ37" s="34"/>
      <c r="AR37" s="34"/>
      <c r="AS37" s="34"/>
      <c r="AT37" s="51"/>
    </row>
    <row r="38" spans="1:47" x14ac:dyDescent="0.2">
      <c r="A38" s="28"/>
      <c r="B38" s="31"/>
      <c r="C38" s="31"/>
      <c r="D38" s="40"/>
      <c r="E38" s="31"/>
      <c r="F38" s="19"/>
      <c r="G38" s="31"/>
      <c r="H38" s="31"/>
      <c r="I38" s="31"/>
      <c r="J38" s="31"/>
      <c r="K38" s="31"/>
      <c r="L38" s="31"/>
      <c r="M38" s="31"/>
      <c r="N38" s="31"/>
      <c r="O38" s="31"/>
      <c r="P38" s="31"/>
      <c r="Q38" s="31"/>
      <c r="R38" s="31"/>
      <c r="S38" s="31"/>
      <c r="T38" s="31"/>
      <c r="V38" s="31"/>
      <c r="W38" s="31"/>
      <c r="X38" s="31"/>
      <c r="Y38" s="31"/>
      <c r="Z38" s="31"/>
      <c r="AA38" s="31"/>
      <c r="AB38" s="31"/>
      <c r="AC38" s="31"/>
      <c r="AD38" s="45">
        <f>Table3[[#This Row],['# of Opportunities]]*40000</f>
        <v>0</v>
      </c>
      <c r="AE38" s="31"/>
      <c r="AF38" s="42" t="str">
        <f>IFERROR(Table3[[#This Row],[Total Cost Attending]]/Table3[[#This Row],['# of New Names in Database]],"")</f>
        <v/>
      </c>
      <c r="AG38" s="42" t="str">
        <f>IFERROR(Table3[[#This Row],[Total Cost Attending]]/Table3[[#This Row],['# of MQLs]],"")</f>
        <v/>
      </c>
      <c r="AH38" s="31"/>
      <c r="AI38" s="31"/>
      <c r="AJ38" s="14"/>
      <c r="AK38" s="14"/>
      <c r="AL38" s="15"/>
      <c r="AM38" s="16"/>
      <c r="AN38" s="14"/>
      <c r="AO38" s="14"/>
      <c r="AP38" s="31"/>
      <c r="AQ38" s="31"/>
      <c r="AR38" s="31"/>
      <c r="AS38" s="40"/>
      <c r="AT38" s="46"/>
      <c r="AU38" s="37"/>
    </row>
    <row r="39" spans="1:47" x14ac:dyDescent="0.2">
      <c r="A39" s="28"/>
      <c r="B39" s="31"/>
      <c r="C39" s="31"/>
      <c r="D39" s="28"/>
      <c r="E39" s="31"/>
      <c r="F39" s="19"/>
      <c r="G39" s="31"/>
      <c r="H39" s="31"/>
      <c r="I39" s="31"/>
      <c r="J39" s="31"/>
      <c r="K39" s="31"/>
      <c r="L39" s="31"/>
      <c r="M39" s="31"/>
      <c r="N39" s="31"/>
      <c r="O39" s="31"/>
      <c r="P39" s="31"/>
      <c r="Q39" s="31"/>
      <c r="R39" s="31"/>
      <c r="S39" s="31"/>
      <c r="T39" s="31"/>
      <c r="V39" s="31"/>
      <c r="W39" s="31"/>
      <c r="X39" s="31"/>
      <c r="Y39" s="31"/>
      <c r="Z39" s="31"/>
      <c r="AA39" s="31"/>
      <c r="AB39" s="31"/>
      <c r="AC39" s="31"/>
      <c r="AD39" s="45">
        <f>Table3[[#This Row],['# of Opportunities]]*40000</f>
        <v>0</v>
      </c>
      <c r="AE39" s="31"/>
      <c r="AF39" s="42" t="str">
        <f>IFERROR(Table3[[#This Row],[Total Cost Attending]]/Table3[[#This Row],['# of New Names in Database]],"")</f>
        <v/>
      </c>
      <c r="AG39" s="42" t="str">
        <f>IFERROR(Table3[[#This Row],[Total Cost Attending]]/Table3[[#This Row],['# of MQLs]],"")</f>
        <v/>
      </c>
      <c r="AH39" s="31"/>
      <c r="AI39" s="31"/>
      <c r="AJ39" s="14"/>
      <c r="AK39" s="14"/>
      <c r="AL39" s="15"/>
      <c r="AM39" s="16"/>
      <c r="AN39" s="14"/>
      <c r="AO39" s="14"/>
      <c r="AP39" s="31"/>
      <c r="AQ39" s="31"/>
      <c r="AR39" s="31"/>
      <c r="AS39" s="28"/>
      <c r="AT39" s="46"/>
      <c r="AU39" s="37"/>
    </row>
    <row r="40" spans="1:47" s="29" customFormat="1" x14ac:dyDescent="0.2">
      <c r="A40" s="28"/>
      <c r="B40" s="31"/>
      <c r="C40" s="31"/>
      <c r="D40" s="40"/>
      <c r="E40" s="31"/>
      <c r="F40" s="19"/>
      <c r="G40" s="31"/>
      <c r="H40" s="31"/>
      <c r="I40" s="31"/>
      <c r="J40" s="31"/>
      <c r="K40" s="31"/>
      <c r="L40" s="31"/>
      <c r="M40" s="31"/>
      <c r="N40" s="31"/>
      <c r="O40" s="31"/>
      <c r="P40" s="31"/>
      <c r="Q40" s="31"/>
      <c r="R40" s="31"/>
      <c r="S40" s="31"/>
      <c r="T40" s="31"/>
      <c r="U40" s="31"/>
      <c r="V40" s="31"/>
      <c r="W40" s="31"/>
      <c r="X40" s="31"/>
      <c r="Y40" s="31"/>
      <c r="Z40" s="31"/>
      <c r="AA40" s="31"/>
      <c r="AB40" s="31"/>
      <c r="AC40" s="31"/>
      <c r="AD40" s="45">
        <f>Table3[[#This Row],['# of Opportunities]]*40000</f>
        <v>0</v>
      </c>
      <c r="AE40" s="31"/>
      <c r="AF40" s="42" t="str">
        <f>IFERROR(Table3[[#This Row],[Total Cost Attending]]/Table3[[#This Row],['# of New Names in Database]],"")</f>
        <v/>
      </c>
      <c r="AG40" s="42" t="str">
        <f>IFERROR(Table3[[#This Row],[Total Cost Attending]]/Table3[[#This Row],['# of MQLs]],"")</f>
        <v/>
      </c>
      <c r="AH40" s="31"/>
      <c r="AI40" s="31"/>
      <c r="AJ40" s="14"/>
      <c r="AK40" s="14"/>
      <c r="AL40" s="15"/>
      <c r="AM40" s="16"/>
      <c r="AN40" s="14"/>
      <c r="AO40" s="14"/>
      <c r="AP40" s="31"/>
      <c r="AQ40" s="31"/>
      <c r="AR40" s="31"/>
      <c r="AS40" s="31"/>
      <c r="AT40" s="46"/>
    </row>
    <row r="41" spans="1:47" x14ac:dyDescent="0.2">
      <c r="A41" s="28"/>
      <c r="B41" s="31"/>
      <c r="C41" s="31"/>
      <c r="D41" s="40"/>
      <c r="E41" s="31"/>
      <c r="F41" s="19"/>
      <c r="G41" s="31"/>
      <c r="H41" s="31"/>
      <c r="I41" s="31"/>
      <c r="J41" s="31"/>
      <c r="K41" s="31"/>
      <c r="L41" s="31"/>
      <c r="M41" s="31"/>
      <c r="N41" s="31"/>
      <c r="O41" s="31"/>
      <c r="P41" s="31"/>
      <c r="Q41" s="31"/>
      <c r="R41" s="31"/>
      <c r="S41" s="31"/>
      <c r="T41" s="31"/>
      <c r="V41" s="31"/>
      <c r="W41" s="31"/>
      <c r="X41" s="31"/>
      <c r="Y41" s="31"/>
      <c r="Z41" s="31"/>
      <c r="AA41" s="31"/>
      <c r="AB41" s="31"/>
      <c r="AC41" s="31"/>
      <c r="AD41" s="45">
        <f>Table3[[#This Row],['# of Opportunities]]*40000</f>
        <v>0</v>
      </c>
      <c r="AE41" s="31"/>
      <c r="AF41" s="42" t="str">
        <f>IFERROR(Table3[[#This Row],[Total Cost Attending]]/Table3[[#This Row],['# of New Names in Database]],"")</f>
        <v/>
      </c>
      <c r="AG41" s="42" t="str">
        <f>IFERROR(Table3[[#This Row],[Total Cost Attending]]/Table3[[#This Row],['# of MQLs]],"")</f>
        <v/>
      </c>
      <c r="AH41" s="31"/>
      <c r="AI41" s="31"/>
      <c r="AJ41" s="14"/>
      <c r="AK41" s="14"/>
      <c r="AL41" s="15"/>
      <c r="AM41" s="16"/>
      <c r="AN41" s="14"/>
      <c r="AO41" s="14"/>
      <c r="AP41" s="31"/>
      <c r="AQ41" s="31"/>
      <c r="AR41" s="31"/>
      <c r="AS41" s="31"/>
      <c r="AT41" s="46"/>
      <c r="AU41" s="37"/>
    </row>
    <row r="42" spans="1:47" x14ac:dyDescent="0.2">
      <c r="A42" s="28"/>
      <c r="B42" s="31"/>
      <c r="C42" s="31"/>
      <c r="D42" s="28"/>
      <c r="E42" s="31"/>
      <c r="F42" s="19"/>
      <c r="G42" s="31"/>
      <c r="H42" s="31"/>
      <c r="I42" s="31"/>
      <c r="J42" s="31"/>
      <c r="K42" s="31"/>
      <c r="L42" s="31"/>
      <c r="M42" s="31"/>
      <c r="N42" s="31"/>
      <c r="O42" s="31"/>
      <c r="P42" s="31"/>
      <c r="Q42" s="31"/>
      <c r="R42" s="31"/>
      <c r="S42" s="31"/>
      <c r="T42" s="31"/>
      <c r="V42" s="31"/>
      <c r="W42" s="31"/>
      <c r="X42" s="31"/>
      <c r="Y42" s="31"/>
      <c r="Z42" s="31"/>
      <c r="AA42" s="31"/>
      <c r="AB42" s="31"/>
      <c r="AC42" s="31"/>
      <c r="AD42" s="45">
        <f>Table3[[#This Row],['# of Opportunities]]*40000</f>
        <v>0</v>
      </c>
      <c r="AE42" s="31"/>
      <c r="AF42" s="42" t="str">
        <f>IFERROR(Table3[[#This Row],[Total Cost Attending]]/Table3[[#This Row],['# of New Names in Database]],"")</f>
        <v/>
      </c>
      <c r="AG42" s="42" t="str">
        <f>IFERROR(Table3[[#This Row],[Total Cost Attending]]/Table3[[#This Row],['# of MQLs]],"")</f>
        <v/>
      </c>
      <c r="AH42" s="31"/>
      <c r="AI42" s="31"/>
      <c r="AJ42" s="14"/>
      <c r="AK42" s="14"/>
      <c r="AL42" s="15"/>
      <c r="AM42" s="16"/>
      <c r="AN42" s="14"/>
      <c r="AO42" s="14"/>
      <c r="AP42" s="31"/>
      <c r="AQ42" s="31"/>
      <c r="AR42" s="31"/>
      <c r="AS42" s="31"/>
      <c r="AT42" s="46"/>
      <c r="AU42" s="37"/>
    </row>
    <row r="43" spans="1:47" s="44" customFormat="1" x14ac:dyDescent="0.2">
      <c r="A43" s="28"/>
      <c r="B43" s="31"/>
      <c r="C43" s="31"/>
      <c r="D43" s="40"/>
      <c r="E43" s="31"/>
      <c r="F43" s="19"/>
      <c r="G43" s="31"/>
      <c r="H43" s="31"/>
      <c r="I43" s="31"/>
      <c r="J43" s="31"/>
      <c r="K43" s="31"/>
      <c r="L43" s="31"/>
      <c r="M43" s="31"/>
      <c r="N43" s="31"/>
      <c r="O43" s="31"/>
      <c r="P43" s="31"/>
      <c r="Q43" s="31"/>
      <c r="R43" s="31"/>
      <c r="S43" s="31"/>
      <c r="T43" s="31"/>
      <c r="U43" s="31"/>
      <c r="V43" s="31"/>
      <c r="W43" s="31"/>
      <c r="X43" s="31"/>
      <c r="Y43" s="31"/>
      <c r="Z43" s="31"/>
      <c r="AA43" s="31"/>
      <c r="AB43" s="31"/>
      <c r="AC43" s="31"/>
      <c r="AD43" s="45">
        <f>Table3[[#This Row],['# of Opportunities]]*40000</f>
        <v>0</v>
      </c>
      <c r="AE43" s="31"/>
      <c r="AF43" s="42" t="str">
        <f>IFERROR(Table3[[#This Row],[Total Cost Attending]]/Table3[[#This Row],['# of New Names in Database]],"")</f>
        <v/>
      </c>
      <c r="AG43" s="42" t="str">
        <f>IFERROR(Table3[[#This Row],[Total Cost Attending]]/Table3[[#This Row],['# of MQLs]],"")</f>
        <v/>
      </c>
      <c r="AH43" s="31"/>
      <c r="AI43" s="31"/>
      <c r="AJ43" s="14"/>
      <c r="AK43" s="14"/>
      <c r="AL43" s="15"/>
      <c r="AM43" s="16"/>
      <c r="AN43" s="14"/>
      <c r="AO43" s="14"/>
      <c r="AP43" s="31"/>
      <c r="AQ43" s="31"/>
      <c r="AR43" s="31"/>
      <c r="AS43" s="31"/>
      <c r="AT43" s="46"/>
    </row>
    <row r="44" spans="1:47" x14ac:dyDescent="0.2">
      <c r="A44" s="28"/>
      <c r="B44" s="31"/>
      <c r="C44" s="31"/>
      <c r="D44" s="40"/>
      <c r="E44" s="31"/>
      <c r="F44" s="19"/>
      <c r="G44" s="31"/>
      <c r="H44" s="31"/>
      <c r="I44" s="31"/>
      <c r="J44" s="31"/>
      <c r="K44" s="31"/>
      <c r="L44" s="31"/>
      <c r="M44" s="31"/>
      <c r="N44" s="31"/>
      <c r="O44" s="31"/>
      <c r="P44" s="31"/>
      <c r="Q44" s="31"/>
      <c r="R44" s="31"/>
      <c r="S44" s="31"/>
      <c r="T44" s="31"/>
      <c r="V44" s="31"/>
      <c r="W44" s="31"/>
      <c r="X44" s="31"/>
      <c r="Y44" s="31"/>
      <c r="Z44" s="31"/>
      <c r="AA44" s="31"/>
      <c r="AB44" s="31"/>
      <c r="AC44" s="31"/>
      <c r="AD44" s="45">
        <f>Table3[[#This Row],['# of Opportunities]]*40000</f>
        <v>0</v>
      </c>
      <c r="AE44" s="31"/>
      <c r="AF44" s="42" t="str">
        <f>IFERROR(Table3[[#This Row],[Total Cost Attending]]/Table3[[#This Row],['# of New Names in Database]],"")</f>
        <v/>
      </c>
      <c r="AG44" s="42" t="str">
        <f>IFERROR(Table3[[#This Row],[Total Cost Attending]]/Table3[[#This Row],['# of MQLs]],"")</f>
        <v/>
      </c>
      <c r="AH44" s="31"/>
      <c r="AI44" s="31"/>
      <c r="AJ44" s="14"/>
      <c r="AK44" s="14"/>
      <c r="AL44" s="15"/>
      <c r="AM44" s="16"/>
      <c r="AN44" s="14"/>
      <c r="AO44" s="14"/>
      <c r="AP44" s="31"/>
      <c r="AQ44" s="31"/>
      <c r="AR44" s="31"/>
      <c r="AS44" s="31"/>
      <c r="AT44" s="46"/>
      <c r="AU44" s="37"/>
    </row>
    <row r="45" spans="1:47" s="44" customFormat="1" x14ac:dyDescent="0.2">
      <c r="A45" s="40"/>
      <c r="B45" s="29"/>
      <c r="C45" s="29"/>
      <c r="D45" s="40"/>
      <c r="E45" s="31"/>
      <c r="F45" s="19"/>
      <c r="G45" s="29"/>
      <c r="H45" s="29"/>
      <c r="I45" s="29"/>
      <c r="J45" s="29"/>
      <c r="K45" s="29"/>
      <c r="L45" s="29"/>
      <c r="M45" s="29"/>
      <c r="N45" s="29"/>
      <c r="O45" s="29"/>
      <c r="P45" s="29"/>
      <c r="Q45" s="29"/>
      <c r="R45" s="29"/>
      <c r="S45" s="29"/>
      <c r="T45" s="31"/>
      <c r="U45" s="31"/>
      <c r="V45" s="29"/>
      <c r="W45" s="31"/>
      <c r="X45" s="29"/>
      <c r="Y45" s="29"/>
      <c r="Z45" s="29"/>
      <c r="AA45" s="29"/>
      <c r="AB45" s="29"/>
      <c r="AC45" s="29"/>
      <c r="AD45" s="45">
        <f>Table3[[#This Row],['# of Opportunities]]*40000</f>
        <v>0</v>
      </c>
      <c r="AE45" s="29"/>
      <c r="AF45" s="47" t="str">
        <f>IFERROR(Table3[[#This Row],[Total Cost Attending]]/Table3[[#This Row],['# of New Names in Database]],"")</f>
        <v/>
      </c>
      <c r="AG45" s="47" t="str">
        <f>IFERROR(Table3[[#This Row],[Total Cost Attending]]/Table3[[#This Row],['# of MQLs]],"")</f>
        <v/>
      </c>
      <c r="AH45" s="29"/>
      <c r="AI45" s="29"/>
      <c r="AJ45" s="14"/>
      <c r="AK45" s="20"/>
      <c r="AL45" s="15"/>
      <c r="AM45" s="16"/>
      <c r="AN45" s="20"/>
      <c r="AO45" s="20"/>
      <c r="AP45" s="29"/>
      <c r="AQ45" s="29"/>
      <c r="AR45" s="40"/>
      <c r="AS45" s="40"/>
      <c r="AT45" s="46"/>
    </row>
    <row r="46" spans="1:47" s="30" customFormat="1" x14ac:dyDescent="0.2">
      <c r="A46" s="28"/>
      <c r="B46" s="31"/>
      <c r="C46" s="31"/>
      <c r="D46" s="40"/>
      <c r="E46" s="31"/>
      <c r="F46" s="19"/>
      <c r="G46" s="31"/>
      <c r="H46" s="31"/>
      <c r="I46" s="31"/>
      <c r="J46" s="31"/>
      <c r="K46" s="31"/>
      <c r="L46" s="31"/>
      <c r="M46" s="31"/>
      <c r="N46" s="31"/>
      <c r="O46" s="31"/>
      <c r="P46" s="31"/>
      <c r="Q46" s="31"/>
      <c r="R46" s="31"/>
      <c r="S46" s="31"/>
      <c r="T46" s="31"/>
      <c r="U46" s="31"/>
      <c r="V46" s="31"/>
      <c r="W46" s="31"/>
      <c r="X46" s="31"/>
      <c r="Y46" s="31"/>
      <c r="Z46" s="31"/>
      <c r="AA46" s="31"/>
      <c r="AB46" s="31"/>
      <c r="AC46" s="31"/>
      <c r="AD46" s="45">
        <f>Table3[[#This Row],['# of Opportunities]]*40000</f>
        <v>0</v>
      </c>
      <c r="AE46" s="31"/>
      <c r="AF46" s="42" t="str">
        <f>IFERROR(Table3[[#This Row],[Total Cost Attending]]/Table3[[#This Row],['# of New Names in Database]],"")</f>
        <v/>
      </c>
      <c r="AG46" s="42" t="str">
        <f>IFERROR(Table3[[#This Row],[Total Cost Attending]]/Table3[[#This Row],['# of MQLs]],"")</f>
        <v/>
      </c>
      <c r="AH46" s="31"/>
      <c r="AI46" s="31"/>
      <c r="AJ46" s="14"/>
      <c r="AK46" s="14"/>
      <c r="AL46" s="15"/>
      <c r="AM46" s="16"/>
      <c r="AN46" s="14"/>
      <c r="AO46" s="14"/>
      <c r="AP46" s="31"/>
      <c r="AQ46" s="31"/>
      <c r="AR46" s="28"/>
      <c r="AS46" s="31"/>
      <c r="AT46" s="46"/>
    </row>
    <row r="47" spans="1:47" s="44" customFormat="1" x14ac:dyDescent="0.2">
      <c r="A47" s="28"/>
      <c r="B47" s="31"/>
      <c r="C47" s="31"/>
      <c r="D47" s="40"/>
      <c r="E47" s="31"/>
      <c r="F47" s="19"/>
      <c r="G47" s="31"/>
      <c r="H47" s="31"/>
      <c r="I47" s="31"/>
      <c r="J47" s="31"/>
      <c r="K47" s="31"/>
      <c r="L47" s="31"/>
      <c r="M47" s="31"/>
      <c r="N47" s="31"/>
      <c r="O47" s="31"/>
      <c r="P47" s="31"/>
      <c r="Q47" s="31"/>
      <c r="R47" s="31"/>
      <c r="S47" s="31"/>
      <c r="T47" s="31"/>
      <c r="U47" s="31"/>
      <c r="V47" s="31"/>
      <c r="W47" s="31"/>
      <c r="X47" s="31"/>
      <c r="Y47" s="31"/>
      <c r="Z47" s="31"/>
      <c r="AA47" s="31"/>
      <c r="AB47" s="31"/>
      <c r="AC47" s="31"/>
      <c r="AD47" s="45">
        <f>Table3[[#This Row],['# of Opportunities]]*40000</f>
        <v>0</v>
      </c>
      <c r="AE47" s="31"/>
      <c r="AF47" s="42" t="str">
        <f>IFERROR(Table3[[#This Row],[Total Cost Attending]]/Table3[[#This Row],['# of New Names in Database]],"")</f>
        <v/>
      </c>
      <c r="AG47" s="42" t="str">
        <f>IFERROR(Table3[[#This Row],[Total Cost Attending]]/Table3[[#This Row],['# of MQLs]],"")</f>
        <v/>
      </c>
      <c r="AH47" s="31"/>
      <c r="AI47" s="31"/>
      <c r="AJ47" s="14"/>
      <c r="AK47" s="14"/>
      <c r="AL47" s="15"/>
      <c r="AM47" s="16"/>
      <c r="AN47" s="14"/>
      <c r="AO47" s="14"/>
      <c r="AP47" s="31"/>
      <c r="AQ47" s="31"/>
      <c r="AR47" s="28"/>
      <c r="AS47" s="40"/>
      <c r="AT47" s="46"/>
    </row>
    <row r="48" spans="1:47" s="56" customFormat="1" x14ac:dyDescent="0.2">
      <c r="A48" s="53"/>
      <c r="B48" s="33"/>
      <c r="C48" s="33"/>
      <c r="D48" s="49"/>
      <c r="E48" s="33"/>
      <c r="F48" s="19"/>
      <c r="G48" s="33"/>
      <c r="H48" s="33"/>
      <c r="I48" s="33"/>
      <c r="J48" s="33"/>
      <c r="K48" s="33"/>
      <c r="L48" s="33"/>
      <c r="M48" s="33"/>
      <c r="N48" s="33"/>
      <c r="O48" s="33"/>
      <c r="P48" s="33"/>
      <c r="Q48" s="33"/>
      <c r="R48" s="33"/>
      <c r="S48" s="33"/>
      <c r="T48" s="31"/>
      <c r="U48" s="31"/>
      <c r="V48" s="33"/>
      <c r="W48" s="31"/>
      <c r="X48" s="33"/>
      <c r="Y48" s="33"/>
      <c r="Z48" s="33"/>
      <c r="AA48" s="33"/>
      <c r="AB48" s="33"/>
      <c r="AC48" s="33"/>
      <c r="AD48" s="54">
        <f>Table3[[#This Row],['# of Opportunities]]*40000</f>
        <v>0</v>
      </c>
      <c r="AE48" s="33"/>
      <c r="AF48" s="55" t="str">
        <f>IFERROR(Table3[[#This Row],[Total Cost Attending]]/Table3[[#This Row],['# of New Names in Database]],"")</f>
        <v/>
      </c>
      <c r="AG48" s="55" t="str">
        <f>IFERROR(Table3[[#This Row],[Total Cost Attending]]/Table3[[#This Row],['# of MQLs]],"")</f>
        <v/>
      </c>
      <c r="AH48" s="33"/>
      <c r="AI48" s="33"/>
      <c r="AJ48" s="14"/>
      <c r="AK48" s="25"/>
      <c r="AL48" s="15"/>
      <c r="AM48" s="16"/>
      <c r="AN48" s="25"/>
      <c r="AO48" s="25"/>
      <c r="AP48" s="33"/>
      <c r="AQ48" s="33"/>
      <c r="AR48" s="33"/>
      <c r="AS48" s="33"/>
      <c r="AT48" s="51"/>
    </row>
    <row r="49" spans="1:47" s="34" customFormat="1" x14ac:dyDescent="0.2">
      <c r="A49" s="53"/>
      <c r="B49" s="33"/>
      <c r="C49" s="33"/>
      <c r="D49" s="49"/>
      <c r="E49" s="33"/>
      <c r="F49" s="19"/>
      <c r="G49" s="33"/>
      <c r="H49" s="33"/>
      <c r="I49" s="33"/>
      <c r="J49" s="33"/>
      <c r="K49" s="33"/>
      <c r="L49" s="33"/>
      <c r="M49" s="33"/>
      <c r="N49" s="33"/>
      <c r="O49" s="33"/>
      <c r="P49" s="33"/>
      <c r="Q49" s="33"/>
      <c r="R49" s="33"/>
      <c r="S49" s="33"/>
      <c r="T49" s="31"/>
      <c r="U49" s="31"/>
      <c r="V49" s="33"/>
      <c r="W49" s="31"/>
      <c r="X49" s="33"/>
      <c r="Y49" s="33"/>
      <c r="Z49" s="33"/>
      <c r="AA49" s="33"/>
      <c r="AB49" s="33"/>
      <c r="AC49" s="33"/>
      <c r="AD49" s="54">
        <f>Table3[[#This Row],['# of Opportunities]]*40000</f>
        <v>0</v>
      </c>
      <c r="AE49" s="33"/>
      <c r="AF49" s="55" t="str">
        <f>IFERROR(Table3[[#This Row],[Total Cost Attending]]/Table3[[#This Row],['# of New Names in Database]],"")</f>
        <v/>
      </c>
      <c r="AG49" s="55" t="str">
        <f>IFERROR(Table3[[#This Row],[Total Cost Attending]]/Table3[[#This Row],['# of MQLs]],"")</f>
        <v/>
      </c>
      <c r="AH49" s="33"/>
      <c r="AI49" s="33"/>
      <c r="AJ49" s="14"/>
      <c r="AK49" s="25"/>
      <c r="AL49" s="15"/>
      <c r="AM49" s="16"/>
      <c r="AN49" s="25"/>
      <c r="AO49" s="25"/>
      <c r="AP49" s="33"/>
      <c r="AQ49" s="33"/>
      <c r="AR49" s="33"/>
      <c r="AS49" s="33"/>
      <c r="AT49" s="51"/>
    </row>
    <row r="50" spans="1:47" x14ac:dyDescent="0.2">
      <c r="A50" s="28"/>
      <c r="B50" s="31"/>
      <c r="C50" s="31"/>
      <c r="D50" s="40"/>
      <c r="E50" s="31"/>
      <c r="F50" s="19"/>
      <c r="G50" s="31"/>
      <c r="H50" s="31"/>
      <c r="I50" s="31"/>
      <c r="J50" s="31"/>
      <c r="K50" s="31"/>
      <c r="L50" s="31"/>
      <c r="M50" s="31"/>
      <c r="N50" s="31"/>
      <c r="O50" s="31"/>
      <c r="P50" s="31"/>
      <c r="Q50" s="31"/>
      <c r="R50" s="31"/>
      <c r="S50" s="31"/>
      <c r="T50" s="31"/>
      <c r="V50" s="31"/>
      <c r="W50" s="31"/>
      <c r="X50" s="31"/>
      <c r="Y50" s="31"/>
      <c r="Z50" s="31"/>
      <c r="AA50" s="31"/>
      <c r="AB50" s="31"/>
      <c r="AC50" s="31"/>
      <c r="AD50" s="45">
        <f>Table3[[#This Row],['# of Opportunities]]*40000</f>
        <v>0</v>
      </c>
      <c r="AE50" s="31"/>
      <c r="AF50" s="42" t="str">
        <f>IFERROR(Table3[[#This Row],[Total Cost Attending]]/Table3[[#This Row],['# of New Names in Database]],"")</f>
        <v/>
      </c>
      <c r="AG50" s="42" t="str">
        <f>IFERROR(Table3[[#This Row],[Total Cost Attending]]/Table3[[#This Row],['# of MQLs]],"")</f>
        <v/>
      </c>
      <c r="AH50" s="31"/>
      <c r="AI50" s="31"/>
      <c r="AJ50" s="14"/>
      <c r="AK50" s="14"/>
      <c r="AL50" s="15"/>
      <c r="AM50" s="16"/>
      <c r="AN50" s="14"/>
      <c r="AO50" s="14"/>
      <c r="AP50" s="31"/>
      <c r="AQ50" s="31"/>
      <c r="AR50" s="57"/>
      <c r="AS50" s="40"/>
      <c r="AT50" s="46"/>
      <c r="AU50" s="37"/>
    </row>
    <row r="51" spans="1:47" x14ac:dyDescent="0.2">
      <c r="A51" s="28"/>
      <c r="B51" s="29"/>
      <c r="C51" s="29"/>
      <c r="D51" s="40"/>
      <c r="E51" s="31"/>
      <c r="F51" s="19"/>
      <c r="G51" s="29"/>
      <c r="H51" s="29"/>
      <c r="I51" s="29"/>
      <c r="J51" s="29"/>
      <c r="K51" s="29"/>
      <c r="L51" s="29"/>
      <c r="M51" s="29"/>
      <c r="N51" s="29"/>
      <c r="O51" s="29"/>
      <c r="P51" s="29"/>
      <c r="Q51" s="29"/>
      <c r="R51" s="29"/>
      <c r="S51" s="29"/>
      <c r="T51" s="31"/>
      <c r="V51" s="29"/>
      <c r="W51" s="31"/>
      <c r="X51" s="29"/>
      <c r="Y51" s="29"/>
      <c r="Z51" s="29"/>
      <c r="AA51" s="29"/>
      <c r="AB51" s="29"/>
      <c r="AC51" s="29"/>
      <c r="AD51" s="45">
        <f>Table3[[#This Row],['# of Opportunities]]*40000</f>
        <v>0</v>
      </c>
      <c r="AE51" s="29"/>
      <c r="AF51" s="47" t="str">
        <f>IFERROR(Table3[[#This Row],[Total Cost Attending]]/Table3[[#This Row],['# of New Names in Database]],"")</f>
        <v/>
      </c>
      <c r="AG51" s="47" t="str">
        <f>IFERROR(Table3[[#This Row],[Total Cost Attending]]/Table3[[#This Row],['# of MQLs]],"")</f>
        <v/>
      </c>
      <c r="AH51" s="29"/>
      <c r="AI51" s="29"/>
      <c r="AJ51" s="14"/>
      <c r="AK51" s="20"/>
      <c r="AL51" s="15"/>
      <c r="AM51" s="16"/>
      <c r="AN51" s="20"/>
      <c r="AO51" s="20"/>
      <c r="AP51" s="29"/>
      <c r="AQ51" s="29"/>
      <c r="AR51" s="40"/>
      <c r="AS51" s="29"/>
      <c r="AT51" s="46"/>
      <c r="AU51" s="37"/>
    </row>
    <row r="52" spans="1:47" x14ac:dyDescent="0.2">
      <c r="A52" s="28"/>
      <c r="B52" s="31"/>
      <c r="C52" s="31"/>
      <c r="D52" s="28"/>
      <c r="E52" s="31"/>
      <c r="F52" s="19"/>
      <c r="G52" s="31"/>
      <c r="H52" s="31"/>
      <c r="I52" s="31"/>
      <c r="J52" s="31"/>
      <c r="K52" s="31"/>
      <c r="L52" s="31"/>
      <c r="M52" s="31"/>
      <c r="N52" s="31"/>
      <c r="O52" s="31"/>
      <c r="P52" s="31"/>
      <c r="Q52" s="31"/>
      <c r="R52" s="31"/>
      <c r="S52" s="31"/>
      <c r="T52" s="31"/>
      <c r="V52" s="31"/>
      <c r="W52" s="31"/>
      <c r="X52" s="31"/>
      <c r="Y52" s="31"/>
      <c r="Z52" s="31"/>
      <c r="AA52" s="31"/>
      <c r="AB52" s="31"/>
      <c r="AC52" s="31"/>
      <c r="AD52" s="45">
        <f>Table3[[#This Row],['# of Opportunities]]*40000</f>
        <v>0</v>
      </c>
      <c r="AE52" s="31"/>
      <c r="AF52" s="42" t="str">
        <f>IFERROR(Table3[[#This Row],[Total Cost Attending]]/Table3[[#This Row],['# of New Names in Database]],"")</f>
        <v/>
      </c>
      <c r="AG52" s="42" t="str">
        <f>IFERROR(Table3[[#This Row],[Total Cost Attending]]/Table3[[#This Row],['# of MQLs]],"")</f>
        <v/>
      </c>
      <c r="AH52" s="31"/>
      <c r="AI52" s="31"/>
      <c r="AJ52" s="14"/>
      <c r="AK52" s="14"/>
      <c r="AL52" s="15"/>
      <c r="AM52" s="16"/>
      <c r="AN52" s="14"/>
      <c r="AO52" s="14"/>
      <c r="AP52" s="31"/>
      <c r="AQ52" s="31"/>
      <c r="AR52" s="31"/>
      <c r="AS52" s="31"/>
      <c r="AT52" s="46"/>
      <c r="AU52" s="37"/>
    </row>
    <row r="53" spans="1:47" s="29" customFormat="1" x14ac:dyDescent="0.2">
      <c r="A53" s="40"/>
      <c r="D53" s="40"/>
      <c r="E53" s="31"/>
      <c r="F53" s="19"/>
      <c r="T53" s="31"/>
      <c r="U53" s="31"/>
      <c r="W53" s="31"/>
      <c r="AD53" s="45">
        <f>Table3[[#This Row],['# of Opportunities]]*40000</f>
        <v>0</v>
      </c>
      <c r="AF53" s="47" t="str">
        <f>IFERROR(Table3[[#This Row],[Total Cost Attending]]/Table3[[#This Row],['# of New Names in Database]],"")</f>
        <v/>
      </c>
      <c r="AG53" s="47" t="str">
        <f>IFERROR(Table3[[#This Row],[Total Cost Attending]]/Table3[[#This Row],['# of MQLs]],"")</f>
        <v/>
      </c>
      <c r="AJ53" s="14"/>
      <c r="AK53" s="20"/>
      <c r="AL53" s="15"/>
      <c r="AM53" s="16"/>
      <c r="AN53" s="20"/>
      <c r="AO53" s="20"/>
      <c r="AS53" s="40"/>
      <c r="AT53" s="46"/>
    </row>
    <row r="54" spans="1:47" s="52" customFormat="1" x14ac:dyDescent="0.2">
      <c r="A54" s="53"/>
      <c r="B54" s="33"/>
      <c r="C54" s="33"/>
      <c r="D54" s="49"/>
      <c r="E54" s="33"/>
      <c r="F54" s="19"/>
      <c r="G54" s="33"/>
      <c r="H54" s="33"/>
      <c r="I54" s="33"/>
      <c r="J54" s="33"/>
      <c r="K54" s="33"/>
      <c r="L54" s="33"/>
      <c r="M54" s="33"/>
      <c r="N54" s="33"/>
      <c r="O54" s="33"/>
      <c r="P54" s="33"/>
      <c r="Q54" s="33"/>
      <c r="R54" s="33"/>
      <c r="S54" s="33"/>
      <c r="T54" s="31"/>
      <c r="U54" s="31"/>
      <c r="V54" s="33"/>
      <c r="W54" s="31"/>
      <c r="X54" s="33"/>
      <c r="Y54" s="33"/>
      <c r="Z54" s="33"/>
      <c r="AA54" s="33"/>
      <c r="AB54" s="33"/>
      <c r="AC54" s="33"/>
      <c r="AD54" s="54">
        <f>Table3[[#This Row],['# of Opportunities]]*40000</f>
        <v>0</v>
      </c>
      <c r="AE54" s="33"/>
      <c r="AF54" s="55" t="str">
        <f>IFERROR(Table3[[#This Row],[Total Cost Attending]]/Table3[[#This Row],['# of New Names in Database]],"")</f>
        <v/>
      </c>
      <c r="AG54" s="55" t="str">
        <f>IFERROR(Table3[[#This Row],[Total Cost Attending]]/Table3[[#This Row],['# of MQLs]],"")</f>
        <v/>
      </c>
      <c r="AH54" s="33"/>
      <c r="AI54" s="33"/>
      <c r="AJ54" s="14"/>
      <c r="AK54" s="25"/>
      <c r="AL54" s="15"/>
      <c r="AM54" s="16"/>
      <c r="AN54" s="25"/>
      <c r="AO54" s="25"/>
      <c r="AP54" s="33"/>
      <c r="AQ54" s="33"/>
      <c r="AR54" s="53"/>
      <c r="AS54" s="33"/>
      <c r="AT54" s="51"/>
    </row>
    <row r="55" spans="1:47" s="52" customFormat="1" x14ac:dyDescent="0.2">
      <c r="A55" s="53"/>
      <c r="B55" s="33"/>
      <c r="C55" s="33"/>
      <c r="D55" s="49"/>
      <c r="E55" s="33"/>
      <c r="F55" s="19"/>
      <c r="G55" s="33"/>
      <c r="H55" s="33"/>
      <c r="I55" s="33"/>
      <c r="J55" s="33"/>
      <c r="K55" s="33"/>
      <c r="L55" s="33"/>
      <c r="M55" s="33"/>
      <c r="N55" s="33"/>
      <c r="O55" s="33"/>
      <c r="P55" s="33"/>
      <c r="Q55" s="33"/>
      <c r="R55" s="33"/>
      <c r="S55" s="33"/>
      <c r="T55" s="31"/>
      <c r="U55" s="31"/>
      <c r="V55" s="33"/>
      <c r="W55" s="31"/>
      <c r="X55" s="33"/>
      <c r="Y55" s="33"/>
      <c r="Z55" s="33"/>
      <c r="AA55" s="33"/>
      <c r="AB55" s="33"/>
      <c r="AC55" s="33"/>
      <c r="AD55" s="54">
        <f>Table3[[#This Row],['# of Opportunities]]*40000</f>
        <v>0</v>
      </c>
      <c r="AE55" s="33"/>
      <c r="AF55" s="55" t="str">
        <f>IFERROR(Table3[[#This Row],[Total Cost Attending]]/Table3[[#This Row],['# of New Names in Database]],"")</f>
        <v/>
      </c>
      <c r="AG55" s="55" t="str">
        <f>IFERROR(Table3[[#This Row],[Total Cost Attending]]/Table3[[#This Row],['# of MQLs]],"")</f>
        <v/>
      </c>
      <c r="AH55" s="33"/>
      <c r="AI55" s="33"/>
      <c r="AJ55" s="14"/>
      <c r="AK55" s="25"/>
      <c r="AL55" s="15"/>
      <c r="AM55" s="16"/>
      <c r="AN55" s="25"/>
      <c r="AO55" s="25"/>
      <c r="AP55" s="33"/>
      <c r="AQ55" s="33"/>
      <c r="AR55" s="33"/>
      <c r="AS55" s="33"/>
      <c r="AT55" s="51"/>
    </row>
    <row r="56" spans="1:47" s="52" customFormat="1" x14ac:dyDescent="0.2">
      <c r="A56" s="53"/>
      <c r="B56" s="33"/>
      <c r="C56" s="33"/>
      <c r="D56" s="49"/>
      <c r="E56" s="33"/>
      <c r="F56" s="19"/>
      <c r="G56" s="33"/>
      <c r="H56" s="33"/>
      <c r="I56" s="33"/>
      <c r="J56" s="33"/>
      <c r="K56" s="33"/>
      <c r="L56" s="33"/>
      <c r="M56" s="33"/>
      <c r="N56" s="33"/>
      <c r="O56" s="33"/>
      <c r="P56" s="33"/>
      <c r="Q56" s="33"/>
      <c r="R56" s="33"/>
      <c r="S56" s="33"/>
      <c r="T56" s="31"/>
      <c r="U56" s="31"/>
      <c r="V56" s="33"/>
      <c r="W56" s="31"/>
      <c r="X56" s="33"/>
      <c r="Y56" s="33"/>
      <c r="Z56" s="33"/>
      <c r="AA56" s="33"/>
      <c r="AB56" s="33"/>
      <c r="AC56" s="33"/>
      <c r="AD56" s="54">
        <f>Table3[[#This Row],['# of Opportunities]]*40000</f>
        <v>0</v>
      </c>
      <c r="AE56" s="33"/>
      <c r="AF56" s="55" t="str">
        <f>IFERROR(Table3[[#This Row],[Total Cost Attending]]/Table3[[#This Row],['# of New Names in Database]],"")</f>
        <v/>
      </c>
      <c r="AG56" s="55" t="str">
        <f>IFERROR(Table3[[#This Row],[Total Cost Attending]]/Table3[[#This Row],['# of MQLs]],"")</f>
        <v/>
      </c>
      <c r="AH56" s="33"/>
      <c r="AI56" s="33"/>
      <c r="AJ56" s="14"/>
      <c r="AK56" s="25"/>
      <c r="AL56" s="15"/>
      <c r="AM56" s="16"/>
      <c r="AN56" s="25"/>
      <c r="AO56" s="25"/>
      <c r="AP56" s="33"/>
      <c r="AQ56" s="33"/>
      <c r="AR56" s="33"/>
      <c r="AS56" s="33"/>
      <c r="AT56" s="51"/>
    </row>
    <row r="57" spans="1:47" s="52" customFormat="1" x14ac:dyDescent="0.2">
      <c r="A57" s="53"/>
      <c r="B57" s="33"/>
      <c r="C57" s="33"/>
      <c r="D57" s="49"/>
      <c r="E57" s="33"/>
      <c r="F57" s="19"/>
      <c r="G57" s="33"/>
      <c r="H57" s="33"/>
      <c r="I57" s="33"/>
      <c r="J57" s="33"/>
      <c r="K57" s="33"/>
      <c r="L57" s="33"/>
      <c r="M57" s="33"/>
      <c r="N57" s="33"/>
      <c r="O57" s="33"/>
      <c r="P57" s="33"/>
      <c r="Q57" s="33"/>
      <c r="R57" s="33"/>
      <c r="S57" s="33"/>
      <c r="T57" s="31"/>
      <c r="U57" s="31"/>
      <c r="V57" s="33"/>
      <c r="W57" s="31"/>
      <c r="X57" s="33"/>
      <c r="Y57" s="33"/>
      <c r="Z57" s="33"/>
      <c r="AA57" s="33"/>
      <c r="AB57" s="33"/>
      <c r="AC57" s="33"/>
      <c r="AD57" s="54">
        <f>Table3[[#This Row],['# of Opportunities]]*40000</f>
        <v>0</v>
      </c>
      <c r="AE57" s="33"/>
      <c r="AF57" s="55" t="str">
        <f>IFERROR(Table3[[#This Row],[Total Cost Attending]]/Table3[[#This Row],['# of New Names in Database]],"")</f>
        <v/>
      </c>
      <c r="AG57" s="55" t="str">
        <f>IFERROR(Table3[[#This Row],[Total Cost Attending]]/Table3[[#This Row],['# of MQLs]],"")</f>
        <v/>
      </c>
      <c r="AH57" s="33"/>
      <c r="AI57" s="33"/>
      <c r="AJ57" s="14"/>
      <c r="AK57" s="25"/>
      <c r="AL57" s="15"/>
      <c r="AM57" s="16"/>
      <c r="AN57" s="25"/>
      <c r="AO57" s="25"/>
      <c r="AP57" s="33"/>
      <c r="AQ57" s="33"/>
      <c r="AR57" s="53"/>
      <c r="AS57" s="33"/>
      <c r="AT57" s="51"/>
    </row>
    <row r="58" spans="1:47" s="52" customFormat="1" x14ac:dyDescent="0.2">
      <c r="A58" s="53"/>
      <c r="B58" s="33"/>
      <c r="C58" s="33"/>
      <c r="D58" s="53"/>
      <c r="E58" s="33"/>
      <c r="F58" s="19"/>
      <c r="G58" s="33"/>
      <c r="H58" s="33"/>
      <c r="I58" s="33"/>
      <c r="J58" s="33"/>
      <c r="K58" s="33"/>
      <c r="L58" s="33"/>
      <c r="M58" s="33"/>
      <c r="N58" s="33"/>
      <c r="O58" s="33"/>
      <c r="P58" s="33"/>
      <c r="Q58" s="33"/>
      <c r="R58" s="33"/>
      <c r="S58" s="33"/>
      <c r="T58" s="31"/>
      <c r="U58" s="31"/>
      <c r="V58" s="33"/>
      <c r="W58" s="31"/>
      <c r="X58" s="33"/>
      <c r="Y58" s="33"/>
      <c r="Z58" s="33"/>
      <c r="AA58" s="33"/>
      <c r="AB58" s="33"/>
      <c r="AC58" s="33"/>
      <c r="AD58" s="54">
        <f>Table3[[#This Row],['# of Opportunities]]*40000</f>
        <v>0</v>
      </c>
      <c r="AE58" s="33"/>
      <c r="AF58" s="55" t="str">
        <f>IFERROR(Table3[[#This Row],[Total Cost Attending]]/Table3[[#This Row],['# of New Names in Database]],"")</f>
        <v/>
      </c>
      <c r="AG58" s="55" t="str">
        <f>IFERROR(Table3[[#This Row],[Total Cost Attending]]/Table3[[#This Row],['# of MQLs]],"")</f>
        <v/>
      </c>
      <c r="AH58" s="33"/>
      <c r="AI58" s="33"/>
      <c r="AJ58" s="14"/>
      <c r="AK58" s="25"/>
      <c r="AL58" s="15"/>
      <c r="AM58" s="16"/>
      <c r="AN58" s="25"/>
      <c r="AO58" s="25"/>
      <c r="AP58" s="33"/>
      <c r="AQ58" s="33"/>
      <c r="AR58" s="53"/>
      <c r="AS58" s="33"/>
      <c r="AT58" s="51"/>
    </row>
    <row r="59" spans="1:47" x14ac:dyDescent="0.2">
      <c r="A59" s="28"/>
      <c r="B59" s="30"/>
      <c r="C59" s="30"/>
      <c r="D59" s="58"/>
      <c r="E59" s="31"/>
      <c r="F59" s="19"/>
      <c r="G59" s="30"/>
      <c r="H59" s="30"/>
      <c r="I59" s="30"/>
      <c r="J59" s="30"/>
      <c r="K59" s="30"/>
      <c r="L59" s="30"/>
      <c r="M59" s="30"/>
      <c r="N59" s="30"/>
      <c r="O59" s="30"/>
      <c r="P59" s="30"/>
      <c r="Q59" s="30"/>
      <c r="R59" s="30"/>
      <c r="S59" s="30"/>
      <c r="T59" s="31"/>
      <c r="V59" s="30"/>
      <c r="W59" s="31"/>
      <c r="X59" s="30"/>
      <c r="Y59" s="30"/>
      <c r="Z59" s="30"/>
      <c r="AA59" s="30"/>
      <c r="AB59" s="30"/>
      <c r="AC59" s="30"/>
      <c r="AD59" s="45">
        <f>Table3[[#This Row],['# of Opportunities]]*40000</f>
        <v>0</v>
      </c>
      <c r="AE59" s="30"/>
      <c r="AF59" s="48" t="str">
        <f>IFERROR(Table3[[#This Row],[Total Cost Attending]]/Table3[[#This Row],['# of New Names in Database]],"")</f>
        <v/>
      </c>
      <c r="AG59" s="48" t="str">
        <f>IFERROR(Table3[[#This Row],[Total Cost Attending]]/Table3[[#This Row],['# of MQLs]],"")</f>
        <v/>
      </c>
      <c r="AH59" s="30"/>
      <c r="AI59" s="30"/>
      <c r="AJ59" s="14"/>
      <c r="AK59" s="18"/>
      <c r="AL59" s="15"/>
      <c r="AM59" s="16"/>
      <c r="AN59" s="18"/>
      <c r="AO59" s="18"/>
      <c r="AP59" s="30"/>
      <c r="AQ59" s="30"/>
      <c r="AR59" s="30"/>
      <c r="AS59" s="30"/>
      <c r="AT59" s="46"/>
      <c r="AU59" s="37"/>
    </row>
    <row r="60" spans="1:47" x14ac:dyDescent="0.2">
      <c r="A60" s="28"/>
      <c r="B60" s="31"/>
      <c r="C60" s="31"/>
      <c r="D60" s="62"/>
      <c r="E60" s="31"/>
      <c r="F60" s="19"/>
      <c r="G60" s="31"/>
      <c r="H60" s="31"/>
      <c r="I60" s="31"/>
      <c r="J60" s="31"/>
      <c r="K60" s="31"/>
      <c r="L60" s="31"/>
      <c r="M60" s="31"/>
      <c r="N60" s="31"/>
      <c r="O60" s="31"/>
      <c r="P60" s="31"/>
      <c r="Q60" s="31"/>
      <c r="R60" s="31"/>
      <c r="S60" s="31"/>
      <c r="T60" s="31"/>
      <c r="V60" s="31"/>
      <c r="W60" s="31"/>
      <c r="X60" s="31"/>
      <c r="Y60" s="31"/>
      <c r="Z60" s="31"/>
      <c r="AA60" s="31"/>
      <c r="AB60" s="31"/>
      <c r="AC60" s="31"/>
      <c r="AD60" s="45">
        <f>Table3[[#This Row],['# of Opportunities]]*40000</f>
        <v>0</v>
      </c>
      <c r="AE60" s="31"/>
      <c r="AF60" s="42" t="str">
        <f>IFERROR(Table3[[#This Row],[Total Cost Attending]]/Table3[[#This Row],['# of New Names in Database]],"")</f>
        <v/>
      </c>
      <c r="AG60" s="42" t="str">
        <f>IFERROR(Table3[[#This Row],[Total Cost Attending]]/Table3[[#This Row],['# of MQLs]],"")</f>
        <v/>
      </c>
      <c r="AH60" s="31"/>
      <c r="AI60" s="31"/>
      <c r="AJ60" s="14"/>
      <c r="AK60" s="14"/>
      <c r="AL60" s="15"/>
      <c r="AM60" s="16"/>
      <c r="AN60" s="14"/>
      <c r="AO60" s="14"/>
      <c r="AP60" s="14"/>
      <c r="AQ60" s="31"/>
      <c r="AR60" s="31"/>
      <c r="AS60" s="31"/>
      <c r="AT60" s="46"/>
      <c r="AU60" s="37"/>
    </row>
    <row r="61" spans="1:47" s="30" customFormat="1" x14ac:dyDescent="0.2">
      <c r="A61" s="28"/>
      <c r="B61" s="31"/>
      <c r="C61" s="31"/>
      <c r="D61" s="40"/>
      <c r="E61" s="31"/>
      <c r="F61" s="19"/>
      <c r="G61" s="31"/>
      <c r="H61" s="31"/>
      <c r="I61" s="31"/>
      <c r="J61" s="31"/>
      <c r="K61" s="31"/>
      <c r="L61" s="31"/>
      <c r="M61" s="31"/>
      <c r="N61" s="31"/>
      <c r="O61" s="31"/>
      <c r="P61" s="31"/>
      <c r="Q61" s="31"/>
      <c r="R61" s="31"/>
      <c r="S61" s="31"/>
      <c r="T61" s="31"/>
      <c r="U61" s="31"/>
      <c r="V61" s="31"/>
      <c r="W61" s="31"/>
      <c r="X61" s="31"/>
      <c r="Y61" s="31"/>
      <c r="Z61" s="31"/>
      <c r="AA61" s="31"/>
      <c r="AB61" s="31"/>
      <c r="AC61" s="31"/>
      <c r="AD61" s="45">
        <f>Table3[[#This Row],['# of Opportunities]]*40000</f>
        <v>0</v>
      </c>
      <c r="AE61" s="31"/>
      <c r="AF61" s="42" t="str">
        <f>IFERROR(Table3[[#This Row],[Total Cost Attending]]/Table3[[#This Row],['# of New Names in Database]],"")</f>
        <v/>
      </c>
      <c r="AG61" s="42" t="str">
        <f>IFERROR(Table3[[#This Row],[Total Cost Attending]]/Table3[[#This Row],['# of MQLs]],"")</f>
        <v/>
      </c>
      <c r="AH61" s="31"/>
      <c r="AI61" s="31"/>
      <c r="AJ61" s="14"/>
      <c r="AK61" s="14"/>
      <c r="AL61" s="15"/>
      <c r="AM61" s="16"/>
      <c r="AN61" s="14"/>
      <c r="AO61" s="14"/>
      <c r="AP61" s="31"/>
      <c r="AQ61" s="31"/>
      <c r="AR61" s="31"/>
      <c r="AS61" s="31"/>
      <c r="AT61" s="46"/>
    </row>
    <row r="62" spans="1:47" x14ac:dyDescent="0.2">
      <c r="A62" s="28"/>
      <c r="B62" s="30"/>
      <c r="C62" s="30"/>
      <c r="D62" s="58"/>
      <c r="E62" s="31"/>
      <c r="F62" s="19"/>
      <c r="G62" s="30"/>
      <c r="H62" s="30"/>
      <c r="I62" s="30"/>
      <c r="J62" s="30"/>
      <c r="K62" s="30"/>
      <c r="L62" s="30"/>
      <c r="M62" s="30"/>
      <c r="N62" s="30"/>
      <c r="O62" s="30"/>
      <c r="P62" s="30"/>
      <c r="Q62" s="30"/>
      <c r="R62" s="30"/>
      <c r="S62" s="30"/>
      <c r="T62" s="31"/>
      <c r="V62" s="30"/>
      <c r="W62" s="31"/>
      <c r="X62" s="30"/>
      <c r="Y62" s="30"/>
      <c r="Z62" s="30"/>
      <c r="AA62" s="30"/>
      <c r="AB62" s="30"/>
      <c r="AC62" s="30"/>
      <c r="AD62" s="45">
        <f>Table3[[#This Row],['# of Opportunities]]*40000</f>
        <v>0</v>
      </c>
      <c r="AE62" s="30"/>
      <c r="AF62" s="48" t="str">
        <f>IFERROR(Table3[[#This Row],[Total Cost Attending]]/Table3[[#This Row],['# of New Names in Database]],"")</f>
        <v/>
      </c>
      <c r="AG62" s="48" t="str">
        <f>IFERROR(Table3[[#This Row],[Total Cost Attending]]/Table3[[#This Row],['# of MQLs]],"")</f>
        <v/>
      </c>
      <c r="AH62" s="30"/>
      <c r="AI62" s="30"/>
      <c r="AJ62" s="14"/>
      <c r="AK62" s="18"/>
      <c r="AL62" s="15"/>
      <c r="AM62" s="16"/>
      <c r="AN62" s="18"/>
      <c r="AO62" s="18"/>
      <c r="AP62" s="30"/>
      <c r="AQ62" s="30"/>
      <c r="AR62" s="30"/>
      <c r="AS62" s="30"/>
      <c r="AT62" s="46"/>
      <c r="AU62" s="37"/>
    </row>
    <row r="63" spans="1:47" x14ac:dyDescent="0.2">
      <c r="A63" s="28"/>
      <c r="B63" s="30"/>
      <c r="C63" s="30"/>
      <c r="D63" s="40"/>
      <c r="E63" s="31"/>
      <c r="F63" s="19"/>
      <c r="G63" s="30"/>
      <c r="H63" s="30"/>
      <c r="I63" s="30"/>
      <c r="J63" s="30"/>
      <c r="K63" s="30"/>
      <c r="L63" s="30"/>
      <c r="M63" s="30"/>
      <c r="N63" s="30"/>
      <c r="O63" s="30"/>
      <c r="P63" s="30"/>
      <c r="Q63" s="30"/>
      <c r="R63" s="30"/>
      <c r="S63" s="30"/>
      <c r="T63" s="31"/>
      <c r="V63" s="30"/>
      <c r="W63" s="31"/>
      <c r="X63" s="30"/>
      <c r="Y63" s="30"/>
      <c r="Z63" s="30"/>
      <c r="AA63" s="30"/>
      <c r="AB63" s="30"/>
      <c r="AC63" s="30"/>
      <c r="AD63" s="45">
        <f>Table3[[#This Row],['# of Opportunities]]*40000</f>
        <v>0</v>
      </c>
      <c r="AE63" s="30"/>
      <c r="AF63" s="48" t="str">
        <f>IFERROR(Table3[[#This Row],[Total Cost Attending]]/Table3[[#This Row],['# of New Names in Database]],"")</f>
        <v/>
      </c>
      <c r="AG63" s="48" t="str">
        <f>IFERROR(Table3[[#This Row],[Total Cost Attending]]/Table3[[#This Row],['# of MQLs]],"")</f>
        <v/>
      </c>
      <c r="AH63" s="30"/>
      <c r="AI63" s="30"/>
      <c r="AJ63" s="14"/>
      <c r="AK63" s="18"/>
      <c r="AL63" s="15"/>
      <c r="AM63" s="16"/>
      <c r="AN63" s="18"/>
      <c r="AO63" s="18"/>
      <c r="AP63" s="30"/>
      <c r="AQ63" s="30"/>
      <c r="AR63" s="30"/>
      <c r="AS63" s="30"/>
      <c r="AT63" s="46"/>
      <c r="AU63" s="37"/>
    </row>
    <row r="64" spans="1:47" ht="15" x14ac:dyDescent="0.2">
      <c r="A64" s="63" t="s">
        <v>91</v>
      </c>
      <c r="B64" s="35"/>
      <c r="C64" s="35"/>
      <c r="D64" s="64"/>
      <c r="E64" s="35"/>
      <c r="F64" s="6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66">
        <f>SUBTOTAL(109,Table3[Sponsorship Cost])</f>
        <v>15000</v>
      </c>
      <c r="AK64" s="35"/>
      <c r="AL64" s="35"/>
      <c r="AM64" s="35"/>
      <c r="AN64" s="74">
        <f>SUBTOTAL(109,Table3[Cost (Attendee Ticket $)])</f>
        <v>0</v>
      </c>
      <c r="AO64" s="74">
        <f>SUBTOTAL(109,Table3[Total Cost Attending])</f>
        <v>85000</v>
      </c>
      <c r="AP64" s="35"/>
      <c r="AQ64" s="35"/>
      <c r="AR64" s="35"/>
      <c r="AS64" s="35"/>
      <c r="AT64" s="67"/>
      <c r="AU64" s="37"/>
    </row>
    <row r="65" spans="1:46" x14ac:dyDescent="0.2">
      <c r="A65" s="28"/>
      <c r="B65" s="31"/>
      <c r="C65" s="31"/>
      <c r="E65" s="31"/>
      <c r="F65" s="69"/>
      <c r="G65" s="31"/>
      <c r="H65" s="31"/>
      <c r="I65" s="31"/>
      <c r="J65" s="31"/>
      <c r="K65" s="31"/>
      <c r="L65" s="31"/>
      <c r="M65" s="31"/>
      <c r="N65" s="31"/>
      <c r="O65" s="31"/>
      <c r="P65" s="31"/>
      <c r="Q65" s="31"/>
      <c r="R65" s="31"/>
      <c r="S65" s="31"/>
      <c r="T65" s="31"/>
      <c r="V65" s="31"/>
      <c r="W65" s="31"/>
      <c r="X65" s="31"/>
      <c r="Y65" s="31"/>
      <c r="Z65" s="31"/>
      <c r="AA65" s="31"/>
      <c r="AB65" s="31"/>
      <c r="AC65" s="31"/>
      <c r="AD65" s="31"/>
      <c r="AE65" s="31"/>
      <c r="AF65" s="31"/>
      <c r="AG65" s="31"/>
      <c r="AH65" s="31"/>
      <c r="AI65" s="31"/>
      <c r="AJ65" s="31"/>
      <c r="AK65" s="31"/>
      <c r="AL65" s="45"/>
      <c r="AM65" s="31"/>
      <c r="AN65" s="31"/>
      <c r="AO65" s="31"/>
      <c r="AP65" s="31"/>
      <c r="AQ65" s="31"/>
      <c r="AR65" s="31"/>
      <c r="AS65" s="28"/>
      <c r="AT65" s="31"/>
    </row>
    <row r="66" spans="1:46" ht="16" x14ac:dyDescent="0.2">
      <c r="AL66" s="72"/>
    </row>
  </sheetData>
  <mergeCells count="5">
    <mergeCell ref="AH1:AT1"/>
    <mergeCell ref="A1:D1"/>
    <mergeCell ref="E1:L1"/>
    <mergeCell ref="M1:X1"/>
    <mergeCell ref="Y1:AG1"/>
  </mergeCells>
  <phoneticPr fontId="16" type="noConversion"/>
  <conditionalFormatting sqref="A3:A63 D3:D63 A65:A66 D65:D66">
    <cfRule type="containsText" dxfId="54" priority="11" operator="containsText" text="Contracted">
      <formula>NOT(ISERROR(SEARCH("Contracted",A3)))</formula>
    </cfRule>
    <cfRule type="containsText" dxfId="53" priority="12" operator="containsText" text="drop">
      <formula>NOT(ISERROR(SEARCH("drop",A3)))</formula>
    </cfRule>
  </conditionalFormatting>
  <conditionalFormatting sqref="A3:A63">
    <cfRule type="containsText" dxfId="52" priority="5" operator="containsText" text="possible">
      <formula>NOT(ISERROR(SEARCH("possible",A3)))</formula>
    </cfRule>
  </conditionalFormatting>
  <conditionalFormatting sqref="V3:V5">
    <cfRule type="containsText" dxfId="51" priority="1" operator="containsText" text="No">
      <formula>NOT(ISERROR(SEARCH("No",V3)))</formula>
    </cfRule>
    <cfRule type="containsText" dxfId="50" priority="2" operator="containsText" text="YES">
      <formula>NOT(ISERROR(SEARCH("YES",V3)))</formula>
    </cfRule>
  </conditionalFormatting>
  <conditionalFormatting sqref="W3:W63">
    <cfRule type="containsText" dxfId="49" priority="3" operator="containsText" text="No">
      <formula>NOT(ISERROR(SEARCH("No",W3)))</formula>
    </cfRule>
    <cfRule type="containsText" dxfId="48" priority="4" operator="containsText" text="YES">
      <formula>NOT(ISERROR(SEARCH("YES",W3)))</formula>
    </cfRule>
  </conditionalFormatting>
  <conditionalFormatting sqref="AJ3:AJ63">
    <cfRule type="dataBar" priority="6">
      <dataBar>
        <cfvo type="min"/>
        <cfvo type="max"/>
        <color rgb="FF638EC6"/>
      </dataBar>
      <extLst>
        <ext xmlns:x14="http://schemas.microsoft.com/office/spreadsheetml/2009/9/main" uri="{B025F937-C7B1-47D3-B67F-A62EFF666E3E}">
          <x14:id>{815D808F-D1FE-4D0C-B595-92F2C240ECB5}</x14:id>
        </ext>
      </extLst>
    </cfRule>
  </conditionalFormatting>
  <conditionalFormatting sqref="AK66">
    <cfRule type="containsText" dxfId="47" priority="7" operator="containsText" text="No">
      <formula>NOT(ISERROR(SEARCH("No",AK66)))</formula>
    </cfRule>
    <cfRule type="containsText" dxfId="46" priority="8" operator="containsText" text="YES">
      <formula>NOT(ISERROR(SEARCH("YES",AK66)))</formula>
    </cfRule>
  </conditionalFormatting>
  <dataValidations count="9">
    <dataValidation type="list" allowBlank="1" showInputMessage="1" showErrorMessage="1" sqref="AK65" xr:uid="{EDC6CA04-1432-4D68-8BED-BFE8563A503B}">
      <formula1>"Yes,No"</formula1>
    </dataValidation>
    <dataValidation type="list" allowBlank="1" showInputMessage="1" showErrorMessage="1" sqref="AJ65 V3:V5" xr:uid="{CED31C46-9B8E-4370-BA2F-89ABEABCCEB5}">
      <formula1>"YES,No"</formula1>
    </dataValidation>
    <dataValidation type="list" allowBlank="1" showInputMessage="1" showErrorMessage="1" sqref="D65 A65 A3:A63" xr:uid="{70145447-86F1-4C11-8468-5C8949B25984}">
      <formula1>"DROP,CONTRACTED,POSSIBLE,INVESTIGATING,NEED TO CONTRACT"</formula1>
    </dataValidation>
    <dataValidation type="decimal" operator="greaterThan" allowBlank="1" showInputMessage="1" showErrorMessage="1" sqref="AP60 AM3:AM63 AN5:AN63 AO3:AO63 AK5:AK63 AJ3:AJ63" xr:uid="{4FE55F9A-C3CF-4EBC-B07E-4763825D96AC}">
      <formula1>-1</formula1>
    </dataValidation>
    <dataValidation type="date" operator="greaterThan" allowBlank="1" showInputMessage="1" showErrorMessage="1" sqref="B3:C4" xr:uid="{031D1FB2-45C5-42ED-8CC1-E13E2FFBB5BF}">
      <formula1>45658</formula1>
    </dataValidation>
    <dataValidation type="list" allowBlank="1" showInputMessage="1" showErrorMessage="1" sqref="E3:E63" xr:uid="{4EA4B8B3-A333-D545-AAD3-18B5061173C0}">
      <formula1>"Tier 1,Tier 2,Tier 3"</formula1>
    </dataValidation>
    <dataValidation type="list" allowBlank="1" showInputMessage="1" showErrorMessage="1" sqref="U3:U63" xr:uid="{CE4A2327-02BD-466C-8406-4DAA8E3B76AF}">
      <formula1>"Convention Center,Hotel Meeting Center,Restaurant, Retail Space,Office,Outdoor Venue,Cruise,Virtual"</formula1>
    </dataValidation>
    <dataValidation type="list" allowBlank="1" showInputMessage="1" showErrorMessage="1" sqref="T3:T63" xr:uid="{CA158F89-25A8-459B-B83D-E1199B972D58}">
      <formula1>"Paid,Unpaid,N/A"</formula1>
    </dataValidation>
    <dataValidation allowBlank="1" showInputMessage="1" showErrorMessage="1" sqref="W3:W63 AN3:AN4" xr:uid="{23C5B1A8-1161-4F46-A39A-E94B2E7E6262}"/>
  </dataValidations>
  <hyperlinks>
    <hyperlink ref="G3" r:id="rId1" xr:uid="{63B4F193-4179-4776-A1DD-A3411083F8FA}"/>
    <hyperlink ref="G4" r:id="rId2" xr:uid="{9ADBA78B-8CD3-4C3E-BF40-6AA143EF7154}"/>
  </hyperlinks>
  <pageMargins left="0.7" right="0.7" top="0.75" bottom="0.75" header="0.3" footer="0.3"/>
  <legacy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815D808F-D1FE-4D0C-B595-92F2C240ECB5}">
            <x14:dataBar minLength="0" maxLength="100" gradient="0">
              <x14:cfvo type="autoMin"/>
              <x14:cfvo type="autoMax"/>
              <x14:negativeFillColor rgb="FFFF0000"/>
              <x14:axisColor rgb="FF000000"/>
            </x14:dataBar>
          </x14:cfRule>
          <xm:sqref>AJ3:AJ63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a51b402-1e2e-4c4b-a20c-f80638bb1196" xsi:nil="true"/>
    <lcf76f155ced4ddcb4097134ff3c332f xmlns="d8409631-dea6-4e32-bfaf-b685c8964ff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E6A0B28AF8AB4B97AFC2AD1B248024" ma:contentTypeVersion="18" ma:contentTypeDescription="Create a new document." ma:contentTypeScope="" ma:versionID="1c49477d07d8a8228dba6fb0dab63b5d">
  <xsd:schema xmlns:xsd="http://www.w3.org/2001/XMLSchema" xmlns:xs="http://www.w3.org/2001/XMLSchema" xmlns:p="http://schemas.microsoft.com/office/2006/metadata/properties" xmlns:ns2="d8409631-dea6-4e32-bfaf-b685c8964ff9" xmlns:ns3="da51b402-1e2e-4c4b-a20c-f80638bb1196" targetNamespace="http://schemas.microsoft.com/office/2006/metadata/properties" ma:root="true" ma:fieldsID="c6475a42278c212e486a77b93867d90a" ns2:_="" ns3:_="">
    <xsd:import namespace="d8409631-dea6-4e32-bfaf-b685c8964ff9"/>
    <xsd:import namespace="da51b402-1e2e-4c4b-a20c-f80638bb119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409631-dea6-4e32-bfaf-b685c8964f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2fa8ca8-d6a4-460e-a2f8-db36c58f0cd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a51b402-1e2e-4c4b-a20c-f80638bb119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599644a-b843-4bce-bb7e-e140762ae093}" ma:internalName="TaxCatchAll" ma:showField="CatchAllData" ma:web="da51b402-1e2e-4c4b-a20c-f80638bb11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DA5ECB-922D-4AF4-8ED7-58DDFA6C419C}">
  <ds:schemaRefs>
    <ds:schemaRef ds:uri="http://schemas.microsoft.com/office/2006/documentManagement/types"/>
    <ds:schemaRef ds:uri="f7f80396-04ea-4cb9-8944-a2b4850c9b2d"/>
    <ds:schemaRef ds:uri="http://purl.org/dc/elements/1.1/"/>
    <ds:schemaRef ds:uri="http://schemas.microsoft.com/office/infopath/2007/PartnerControls"/>
    <ds:schemaRef ds:uri="http://www.w3.org/XML/1998/namespace"/>
    <ds:schemaRef ds:uri="5476567a-7104-4a9b-9950-a6bcd94074a2"/>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12F8CAD-3113-4208-9D7F-B1296991A484}"/>
</file>

<file path=customXml/itemProps3.xml><?xml version="1.0" encoding="utf-8"?>
<ds:datastoreItem xmlns:ds="http://schemas.openxmlformats.org/officeDocument/2006/customXml" ds:itemID="{9A6584DA-C7D0-45A6-954F-4582BB60F4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(YEAR) Events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Vlad Berson</dc:creator>
  <cp:keywords/>
  <dc:description/>
  <cp:lastModifiedBy>Samantha Crawford</cp:lastModifiedBy>
  <cp:revision/>
  <dcterms:created xsi:type="dcterms:W3CDTF">2024-12-31T22:40:58Z</dcterms:created>
  <dcterms:modified xsi:type="dcterms:W3CDTF">2025-01-09T14:00:49Z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0x010100E2E6A0B28AF8AB4B97AFC2AD1B248024</vt:lpwstr>
  </property>
  <property fmtid="{D5CDD505-2E9C-101B-9397-08002B2CF9AE}" pid="3" name="MediaServiceImageTags">
    <vt:lpwstr/>
  </property>
</Properties>
</file>